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unes\OneDrive\Documents\Gymnastik\GymDanmark DMT-TUM\TUM\Reglementer\Springlister\"/>
    </mc:Choice>
  </mc:AlternateContent>
  <xr:revisionPtr revIDLastSave="126" documentId="8_{81109FD9-1802-450E-841F-D3F597D6EBE3}" xr6:coauthVersionLast="34" xr6:coauthVersionMax="34" xr10:uidLastSave="{D5C1CFFE-38C7-4206-8213-65D03CDC7CA5}"/>
  <bookViews>
    <workbookView xWindow="0" yWindow="0" windowWidth="28800" windowHeight="11985" firstSheet="1" activeTab="1" xr2:uid="{00000000-000D-0000-FFFF-FFFF00000000}"/>
  </bookViews>
  <sheets>
    <sheet name="Data" sheetId="2" state="hidden" r:id="rId1"/>
    <sheet name="Springliste" sheetId="123" r:id="rId2"/>
    <sheet name="Springliste (2)" sheetId="137" r:id="rId3"/>
    <sheet name="Springliste (3)" sheetId="138" r:id="rId4"/>
    <sheet name="Springliste (4)" sheetId="139" r:id="rId5"/>
    <sheet name="Springliste (5)" sheetId="140" r:id="rId6"/>
    <sheet name="Springliste (6)" sheetId="141" r:id="rId7"/>
    <sheet name="Springliste (7)" sheetId="142" r:id="rId8"/>
    <sheet name="Springliste (8)" sheetId="143" r:id="rId9"/>
    <sheet name="Springliste (9)" sheetId="144" r:id="rId10"/>
    <sheet name="Springliste (10)" sheetId="145" r:id="rId11"/>
  </sheets>
  <definedNames>
    <definedName name="DataAge">Data!$B$2:$B$4</definedName>
    <definedName name="DataCompetition">Data!$D$2:$D$9</definedName>
    <definedName name="DataDifficulty" localSheetId="10">TumDifficultyTable[Sværhed]</definedName>
    <definedName name="DataDifficulty" localSheetId="2">TumDifficultyTable[Sværhed]</definedName>
    <definedName name="DataDifficulty" localSheetId="3">TumDifficultyTable[Sværhed]</definedName>
    <definedName name="DataDifficulty" localSheetId="4">TumDifficultyTable[Sværhed]</definedName>
    <definedName name="DataDifficulty" localSheetId="5">TumDifficultyTable[Sværhed]</definedName>
    <definedName name="DataDifficulty" localSheetId="6">TumDifficultyTable[Sværhed]</definedName>
    <definedName name="DataDifficulty" localSheetId="7">TumDifficultyTable[Sværhed]</definedName>
    <definedName name="DataDifficulty" localSheetId="8">TumDifficultyTable[Sværhed]</definedName>
    <definedName name="DataDifficulty" localSheetId="9">TumDifficultyTable[Sværhed]</definedName>
    <definedName name="DataDifficulty">TumDifficultyTable[Sværhed]</definedName>
    <definedName name="DataDivision">Data!$A$2:$A$3</definedName>
    <definedName name="DataSex">Data!$C$2:$C$3</definedName>
    <definedName name="DataSymbol" localSheetId="10">TumDifficultyTable[Tegn]</definedName>
    <definedName name="DataSymbol" localSheetId="2">TumDifficultyTable[Tegn]</definedName>
    <definedName name="DataSymbol" localSheetId="3">TumDifficultyTable[Tegn]</definedName>
    <definedName name="DataSymbol" localSheetId="4">TumDifficultyTable[Tegn]</definedName>
    <definedName name="DataSymbol" localSheetId="5">TumDifficultyTable[Tegn]</definedName>
    <definedName name="DataSymbol" localSheetId="6">TumDifficultyTable[Tegn]</definedName>
    <definedName name="DataSymbol" localSheetId="7">TumDifficultyTable[Tegn]</definedName>
    <definedName name="DataSymbol" localSheetId="8">TumDifficultyTable[Tegn]</definedName>
    <definedName name="DataSymbol" localSheetId="9">TumDifficultyTable[Tegn]</definedName>
    <definedName name="DataSymbol">TumDifficultyTable[Tegn]</definedName>
    <definedName name="_xlnm.Print_Area" localSheetId="1">Springliste!$A$1:$L$35</definedName>
    <definedName name="_xlnm.Print_Area" localSheetId="10">'Springliste (10)'!$A$1:$L$35</definedName>
    <definedName name="_xlnm.Print_Area" localSheetId="2">'Springliste (2)'!$A$1:$L$35</definedName>
    <definedName name="_xlnm.Print_Area" localSheetId="3">'Springliste (3)'!$A$1:$L$35</definedName>
    <definedName name="_xlnm.Print_Area" localSheetId="4">'Springliste (4)'!$A$1:$L$35</definedName>
    <definedName name="_xlnm.Print_Area" localSheetId="5">'Springliste (5)'!$A$1:$L$35</definedName>
    <definedName name="_xlnm.Print_Area" localSheetId="6">'Springliste (6)'!$A$1:$L$35</definedName>
    <definedName name="_xlnm.Print_Area" localSheetId="7">'Springliste (7)'!$A$1:$L$35</definedName>
    <definedName name="_xlnm.Print_Area" localSheetId="8">'Springliste (8)'!$A$1:$L$35</definedName>
    <definedName name="_xlnm.Print_Area" localSheetId="9">'Springliste (9)'!$A$1:$L$35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45" l="1"/>
  <c r="H22" i="145"/>
  <c r="G22" i="145"/>
  <c r="F22" i="145"/>
  <c r="E22" i="145"/>
  <c r="D22" i="145"/>
  <c r="C22" i="145"/>
  <c r="B22" i="145"/>
  <c r="J17" i="145"/>
  <c r="I17" i="145"/>
  <c r="H17" i="145"/>
  <c r="G17" i="145"/>
  <c r="F17" i="145"/>
  <c r="E17" i="145"/>
  <c r="D17" i="145"/>
  <c r="C17" i="145"/>
  <c r="B17" i="145"/>
  <c r="K17" i="145" s="1"/>
  <c r="I12" i="145"/>
  <c r="H12" i="145"/>
  <c r="G12" i="145"/>
  <c r="F12" i="145"/>
  <c r="E12" i="145"/>
  <c r="D12" i="145"/>
  <c r="C12" i="145"/>
  <c r="B12" i="145"/>
  <c r="I7" i="145"/>
  <c r="H7" i="145"/>
  <c r="G7" i="145"/>
  <c r="F7" i="145"/>
  <c r="E7" i="145"/>
  <c r="D7" i="145"/>
  <c r="C7" i="145"/>
  <c r="B7" i="145"/>
  <c r="J7" i="145" s="1"/>
  <c r="I22" i="144"/>
  <c r="H22" i="144"/>
  <c r="G22" i="144"/>
  <c r="F22" i="144"/>
  <c r="E22" i="144"/>
  <c r="D22" i="144"/>
  <c r="C22" i="144"/>
  <c r="B22" i="144"/>
  <c r="I17" i="144"/>
  <c r="H17" i="144"/>
  <c r="G17" i="144"/>
  <c r="F17" i="144"/>
  <c r="E17" i="144"/>
  <c r="D17" i="144"/>
  <c r="C17" i="144"/>
  <c r="B17" i="144"/>
  <c r="I12" i="144"/>
  <c r="H12" i="144"/>
  <c r="G12" i="144"/>
  <c r="F12" i="144"/>
  <c r="E12" i="144"/>
  <c r="D12" i="144"/>
  <c r="C12" i="144"/>
  <c r="B12" i="144"/>
  <c r="I7" i="144"/>
  <c r="H7" i="144"/>
  <c r="G7" i="144"/>
  <c r="F7" i="144"/>
  <c r="E7" i="144"/>
  <c r="D7" i="144"/>
  <c r="C7" i="144"/>
  <c r="B7" i="144"/>
  <c r="I22" i="143"/>
  <c r="H22" i="143"/>
  <c r="G22" i="143"/>
  <c r="F22" i="143"/>
  <c r="E22" i="143"/>
  <c r="D22" i="143"/>
  <c r="C22" i="143"/>
  <c r="B22" i="143"/>
  <c r="I17" i="143"/>
  <c r="H17" i="143"/>
  <c r="G17" i="143"/>
  <c r="F17" i="143"/>
  <c r="E17" i="143"/>
  <c r="D17" i="143"/>
  <c r="C17" i="143"/>
  <c r="B17" i="143"/>
  <c r="J17" i="143" s="1"/>
  <c r="I12" i="143"/>
  <c r="H12" i="143"/>
  <c r="G12" i="143"/>
  <c r="F12" i="143"/>
  <c r="E12" i="143"/>
  <c r="D12" i="143"/>
  <c r="C12" i="143"/>
  <c r="B12" i="143"/>
  <c r="I7" i="143"/>
  <c r="H7" i="143"/>
  <c r="G7" i="143"/>
  <c r="F7" i="143"/>
  <c r="E7" i="143"/>
  <c r="D7" i="143"/>
  <c r="C7" i="143"/>
  <c r="B7" i="143"/>
  <c r="I22" i="142"/>
  <c r="H22" i="142"/>
  <c r="G22" i="142"/>
  <c r="F22" i="142"/>
  <c r="E22" i="142"/>
  <c r="D22" i="142"/>
  <c r="C22" i="142"/>
  <c r="B22" i="142"/>
  <c r="I17" i="142"/>
  <c r="H17" i="142"/>
  <c r="G17" i="142"/>
  <c r="F17" i="142"/>
  <c r="E17" i="142"/>
  <c r="D17" i="142"/>
  <c r="C17" i="142"/>
  <c r="B17" i="142"/>
  <c r="J17" i="142" s="1"/>
  <c r="I12" i="142"/>
  <c r="H12" i="142"/>
  <c r="G12" i="142"/>
  <c r="F12" i="142"/>
  <c r="E12" i="142"/>
  <c r="D12" i="142"/>
  <c r="C12" i="142"/>
  <c r="B12" i="142"/>
  <c r="I7" i="142"/>
  <c r="H7" i="142"/>
  <c r="G7" i="142"/>
  <c r="F7" i="142"/>
  <c r="E7" i="142"/>
  <c r="D7" i="142"/>
  <c r="C7" i="142"/>
  <c r="B7" i="142"/>
  <c r="J7" i="142" s="1"/>
  <c r="I22" i="141"/>
  <c r="H22" i="141"/>
  <c r="G22" i="141"/>
  <c r="F22" i="141"/>
  <c r="E22" i="141"/>
  <c r="D22" i="141"/>
  <c r="C22" i="141"/>
  <c r="B22" i="141"/>
  <c r="I17" i="141"/>
  <c r="H17" i="141"/>
  <c r="G17" i="141"/>
  <c r="F17" i="141"/>
  <c r="E17" i="141"/>
  <c r="D17" i="141"/>
  <c r="C17" i="141"/>
  <c r="B17" i="141"/>
  <c r="J17" i="141" s="1"/>
  <c r="I12" i="141"/>
  <c r="H12" i="141"/>
  <c r="G12" i="141"/>
  <c r="F12" i="141"/>
  <c r="E12" i="141"/>
  <c r="D12" i="141"/>
  <c r="C12" i="141"/>
  <c r="B12" i="141"/>
  <c r="J7" i="141"/>
  <c r="I7" i="141"/>
  <c r="H7" i="141"/>
  <c r="G7" i="141"/>
  <c r="F7" i="141"/>
  <c r="E7" i="141"/>
  <c r="D7" i="141"/>
  <c r="C7" i="141"/>
  <c r="B7" i="141"/>
  <c r="K7" i="141" s="1"/>
  <c r="I22" i="140"/>
  <c r="H22" i="140"/>
  <c r="G22" i="140"/>
  <c r="F22" i="140"/>
  <c r="E22" i="140"/>
  <c r="D22" i="140"/>
  <c r="C22" i="140"/>
  <c r="B22" i="140"/>
  <c r="I17" i="140"/>
  <c r="H17" i="140"/>
  <c r="G17" i="140"/>
  <c r="F17" i="140"/>
  <c r="E17" i="140"/>
  <c r="D17" i="140"/>
  <c r="C17" i="140"/>
  <c r="B17" i="140"/>
  <c r="J17" i="140" s="1"/>
  <c r="I12" i="140"/>
  <c r="H12" i="140"/>
  <c r="G12" i="140"/>
  <c r="F12" i="140"/>
  <c r="E12" i="140"/>
  <c r="D12" i="140"/>
  <c r="C12" i="140"/>
  <c r="B12" i="140"/>
  <c r="I7" i="140"/>
  <c r="H7" i="140"/>
  <c r="G7" i="140"/>
  <c r="F7" i="140"/>
  <c r="E7" i="140"/>
  <c r="D7" i="140"/>
  <c r="C7" i="140"/>
  <c r="B7" i="140"/>
  <c r="I22" i="139"/>
  <c r="H22" i="139"/>
  <c r="G22" i="139"/>
  <c r="F22" i="139"/>
  <c r="E22" i="139"/>
  <c r="D22" i="139"/>
  <c r="C22" i="139"/>
  <c r="B22" i="139"/>
  <c r="I17" i="139"/>
  <c r="H17" i="139"/>
  <c r="G17" i="139"/>
  <c r="F17" i="139"/>
  <c r="E17" i="139"/>
  <c r="D17" i="139"/>
  <c r="C17" i="139"/>
  <c r="B17" i="139"/>
  <c r="J17" i="139" s="1"/>
  <c r="I12" i="139"/>
  <c r="H12" i="139"/>
  <c r="G12" i="139"/>
  <c r="F12" i="139"/>
  <c r="E12" i="139"/>
  <c r="D12" i="139"/>
  <c r="C12" i="139"/>
  <c r="B12" i="139"/>
  <c r="I7" i="139"/>
  <c r="H7" i="139"/>
  <c r="G7" i="139"/>
  <c r="F7" i="139"/>
  <c r="E7" i="139"/>
  <c r="D7" i="139"/>
  <c r="C7" i="139"/>
  <c r="B7" i="139"/>
  <c r="J7" i="139" s="1"/>
  <c r="I22" i="138"/>
  <c r="H22" i="138"/>
  <c r="G22" i="138"/>
  <c r="F22" i="138"/>
  <c r="E22" i="138"/>
  <c r="D22" i="138"/>
  <c r="C22" i="138"/>
  <c r="B22" i="138"/>
  <c r="I17" i="138"/>
  <c r="H17" i="138"/>
  <c r="G17" i="138"/>
  <c r="F17" i="138"/>
  <c r="E17" i="138"/>
  <c r="D17" i="138"/>
  <c r="C17" i="138"/>
  <c r="B17" i="138"/>
  <c r="I12" i="138"/>
  <c r="H12" i="138"/>
  <c r="G12" i="138"/>
  <c r="F12" i="138"/>
  <c r="E12" i="138"/>
  <c r="D12" i="138"/>
  <c r="C12" i="138"/>
  <c r="B12" i="138"/>
  <c r="I7" i="138"/>
  <c r="H7" i="138"/>
  <c r="G7" i="138"/>
  <c r="F7" i="138"/>
  <c r="E7" i="138"/>
  <c r="D7" i="138"/>
  <c r="C7" i="138"/>
  <c r="B7" i="138"/>
  <c r="I22" i="137"/>
  <c r="H22" i="137"/>
  <c r="G22" i="137"/>
  <c r="F22" i="137"/>
  <c r="E22" i="137"/>
  <c r="D22" i="137"/>
  <c r="C22" i="137"/>
  <c r="B22" i="137"/>
  <c r="I17" i="137"/>
  <c r="H17" i="137"/>
  <c r="G17" i="137"/>
  <c r="F17" i="137"/>
  <c r="E17" i="137"/>
  <c r="D17" i="137"/>
  <c r="C17" i="137"/>
  <c r="B17" i="137"/>
  <c r="J17" i="137" s="1"/>
  <c r="I12" i="137"/>
  <c r="H12" i="137"/>
  <c r="G12" i="137"/>
  <c r="F12" i="137"/>
  <c r="E12" i="137"/>
  <c r="D12" i="137"/>
  <c r="C12" i="137"/>
  <c r="B12" i="137"/>
  <c r="I7" i="137"/>
  <c r="H7" i="137"/>
  <c r="G7" i="137"/>
  <c r="F7" i="137"/>
  <c r="E7" i="137"/>
  <c r="D7" i="137"/>
  <c r="C7" i="137"/>
  <c r="B7" i="137"/>
  <c r="K7" i="145" l="1"/>
  <c r="J12" i="145"/>
  <c r="K12" i="145" s="1"/>
  <c r="J22" i="145"/>
  <c r="K22" i="145" s="1"/>
  <c r="K17" i="144"/>
  <c r="J7" i="144"/>
  <c r="K7" i="144" s="1"/>
  <c r="J17" i="144"/>
  <c r="J12" i="144"/>
  <c r="K12" i="144" s="1"/>
  <c r="J22" i="144"/>
  <c r="K22" i="144" s="1"/>
  <c r="J7" i="143"/>
  <c r="K7" i="143" s="1"/>
  <c r="K17" i="143"/>
  <c r="J12" i="143"/>
  <c r="K12" i="143" s="1"/>
  <c r="J22" i="143"/>
  <c r="K22" i="143" s="1"/>
  <c r="K7" i="142"/>
  <c r="K17" i="142"/>
  <c r="J12" i="142"/>
  <c r="K12" i="142" s="1"/>
  <c r="J22" i="142"/>
  <c r="K22" i="142" s="1"/>
  <c r="K17" i="141"/>
  <c r="J12" i="141"/>
  <c r="K12" i="141" s="1"/>
  <c r="J22" i="141"/>
  <c r="K22" i="141" s="1"/>
  <c r="K17" i="140"/>
  <c r="J12" i="140"/>
  <c r="K12" i="140" s="1"/>
  <c r="J22" i="140"/>
  <c r="K22" i="140" s="1"/>
  <c r="J7" i="140"/>
  <c r="K7" i="140" s="1"/>
  <c r="K7" i="139"/>
  <c r="K17" i="139"/>
  <c r="J12" i="139"/>
  <c r="K12" i="139" s="1"/>
  <c r="J22" i="139"/>
  <c r="K22" i="139" s="1"/>
  <c r="J7" i="138"/>
  <c r="K7" i="138" s="1"/>
  <c r="J17" i="138"/>
  <c r="K17" i="138" s="1"/>
  <c r="J12" i="138"/>
  <c r="K12" i="138" s="1"/>
  <c r="J22" i="138"/>
  <c r="K22" i="138" s="1"/>
  <c r="J7" i="137"/>
  <c r="K7" i="137" s="1"/>
  <c r="K17" i="137"/>
  <c r="J12" i="137"/>
  <c r="K12" i="137" s="1"/>
  <c r="J22" i="137"/>
  <c r="K22" i="137" s="1"/>
  <c r="I22" i="123"/>
  <c r="H22" i="123"/>
  <c r="G22" i="123"/>
  <c r="F22" i="123"/>
  <c r="E22" i="123"/>
  <c r="D22" i="123"/>
  <c r="C22" i="123"/>
  <c r="B22" i="123"/>
  <c r="I17" i="123"/>
  <c r="H17" i="123"/>
  <c r="G17" i="123"/>
  <c r="F17" i="123"/>
  <c r="E17" i="123"/>
  <c r="D17" i="123"/>
  <c r="C17" i="123"/>
  <c r="B17" i="123"/>
  <c r="I12" i="123"/>
  <c r="H12" i="123"/>
  <c r="G12" i="123"/>
  <c r="F12" i="123"/>
  <c r="E12" i="123"/>
  <c r="D12" i="123"/>
  <c r="C12" i="123"/>
  <c r="B12" i="123"/>
  <c r="I7" i="123"/>
  <c r="H7" i="123"/>
  <c r="G7" i="123"/>
  <c r="F7" i="123"/>
  <c r="E7" i="123"/>
  <c r="D7" i="123"/>
  <c r="C7" i="123"/>
  <c r="B7" i="123"/>
  <c r="J7" i="123" l="1"/>
  <c r="K7" i="123" s="1"/>
  <c r="J17" i="123"/>
  <c r="K17" i="123" s="1"/>
  <c r="J12" i="123"/>
  <c r="K12" i="123" s="1"/>
  <c r="J22" i="123"/>
  <c r="K22" i="123" s="1"/>
</calcChain>
</file>

<file path=xl/sharedStrings.xml><?xml version="1.0" encoding="utf-8"?>
<sst xmlns="http://schemas.openxmlformats.org/spreadsheetml/2006/main" count="582" uniqueCount="99">
  <si>
    <t>Rækker</t>
  </si>
  <si>
    <t>Aldersgruppe</t>
  </si>
  <si>
    <t>Køn</t>
  </si>
  <si>
    <t>Tegn</t>
  </si>
  <si>
    <t>Sværhed</t>
  </si>
  <si>
    <t>Dreng/Mand</t>
  </si>
  <si>
    <t>(</t>
  </si>
  <si>
    <t>Mini</t>
  </si>
  <si>
    <t>Pige/Kvinde</t>
  </si>
  <si>
    <t>h</t>
  </si>
  <si>
    <t>Junior</t>
  </si>
  <si>
    <t>f</t>
  </si>
  <si>
    <t>Senior</t>
  </si>
  <si>
    <t>^</t>
  </si>
  <si>
    <t>-o</t>
  </si>
  <si>
    <t>-&lt;</t>
  </si>
  <si>
    <t>-/</t>
  </si>
  <si>
    <t>.-o</t>
  </si>
  <si>
    <t>.-&lt;</t>
  </si>
  <si>
    <t>.-/</t>
  </si>
  <si>
    <t>.1o</t>
  </si>
  <si>
    <t>.1&lt;</t>
  </si>
  <si>
    <t>.1/</t>
  </si>
  <si>
    <t>.2</t>
  </si>
  <si>
    <t>.3</t>
  </si>
  <si>
    <t>1o</t>
  </si>
  <si>
    <t>1&lt;</t>
  </si>
  <si>
    <t>1/</t>
  </si>
  <si>
    <t>2</t>
  </si>
  <si>
    <t>3</t>
  </si>
  <si>
    <t>4</t>
  </si>
  <si>
    <t>5</t>
  </si>
  <si>
    <t>6</t>
  </si>
  <si>
    <t>7</t>
  </si>
  <si>
    <t>8</t>
  </si>
  <si>
    <t>--o</t>
  </si>
  <si>
    <t>--&lt;</t>
  </si>
  <si>
    <t>--/</t>
  </si>
  <si>
    <t>.--o</t>
  </si>
  <si>
    <t>.--&lt;</t>
  </si>
  <si>
    <t>1-o</t>
  </si>
  <si>
    <t>1-&lt;</t>
  </si>
  <si>
    <t>-1/</t>
  </si>
  <si>
    <t>.-1o</t>
  </si>
  <si>
    <t>.-1&lt;</t>
  </si>
  <si>
    <t>2-o</t>
  </si>
  <si>
    <t>2-&lt;</t>
  </si>
  <si>
    <t>2-/</t>
  </si>
  <si>
    <t>-2o</t>
  </si>
  <si>
    <t>-2&lt;</t>
  </si>
  <si>
    <t>-2/</t>
  </si>
  <si>
    <t>22o</t>
  </si>
  <si>
    <t>22/</t>
  </si>
  <si>
    <t>23o</t>
  </si>
  <si>
    <t>23/</t>
  </si>
  <si>
    <t>24o</t>
  </si>
  <si>
    <t>24/</t>
  </si>
  <si>
    <t>33/</t>
  </si>
  <si>
    <t>42/</t>
  </si>
  <si>
    <t>44o</t>
  </si>
  <si>
    <t>44/</t>
  </si>
  <si>
    <t>---o</t>
  </si>
  <si>
    <t>---&lt;</t>
  </si>
  <si>
    <t>---/</t>
  </si>
  <si>
    <t>2--o</t>
  </si>
  <si>
    <t>2--&lt;</t>
  </si>
  <si>
    <t>Øvelse</t>
  </si>
  <si>
    <t>Dommer</t>
  </si>
  <si>
    <t>Straf</t>
  </si>
  <si>
    <t>1. øvelse</t>
  </si>
  <si>
    <t>2. øvelse</t>
  </si>
  <si>
    <t>1. finaleøvelse</t>
  </si>
  <si>
    <t>2. finaleøvelse</t>
  </si>
  <si>
    <t>Springliste til Tumblingkonkurrencer</t>
  </si>
  <si>
    <t>Fulde navn</t>
  </si>
  <si>
    <t>Række</t>
  </si>
  <si>
    <t>Konkurrence</t>
  </si>
  <si>
    <t>Klub</t>
  </si>
  <si>
    <t>Power Series 1</t>
  </si>
  <si>
    <t>Power Series 2</t>
  </si>
  <si>
    <t>Power Series 3</t>
  </si>
  <si>
    <t>Power Series 4</t>
  </si>
  <si>
    <t>Hold-DM</t>
  </si>
  <si>
    <t>Efterskole-DM</t>
  </si>
  <si>
    <t>11o</t>
  </si>
  <si>
    <t>11&lt;</t>
  </si>
  <si>
    <t>Eliterækken</t>
  </si>
  <si>
    <t>Forbundsmesterskabet</t>
  </si>
  <si>
    <t>Danmarksmesterskabet</t>
  </si>
  <si>
    <t>A-rækken</t>
  </si>
  <si>
    <t>utu-ks@gymdanmark.dk</t>
  </si>
  <si>
    <t>.1</t>
  </si>
  <si>
    <t>1</t>
  </si>
  <si>
    <t>Pige
bonus</t>
  </si>
  <si>
    <t>Total</t>
  </si>
  <si>
    <t>springliste
bonus</t>
  </si>
  <si>
    <t>----o</t>
  </si>
  <si>
    <t>Version: 05/09/2018</t>
  </si>
  <si>
    <t>Indsendes som PDF til konkurrencesektionen på: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</si>
</sst>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i/>
      <sz val="16"/>
      <color theme="1"/>
      <name val="Calibri"/>
      <family val="2"/>
      <scheme val="minor"/>
    </font>
    <font>
      <u/>
      <sz val="16"/>
      <color rgb="FFEC1B2E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164" fontId="9" fillId="2" borderId="6" xfId="0" applyNumberFormat="1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/>
    </xf>
    <xf numFmtId="164" fontId="8" fillId="3" borderId="7" xfId="0" applyNumberFormat="1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 vertical="center"/>
    </xf>
    <xf numFmtId="0" fontId="8" fillId="2" borderId="3" xfId="0" applyFont="1" applyFill="1" applyBorder="1" applyAlignment="1" applyProtection="1">
      <alignment horizontal="left" vertical="center"/>
    </xf>
    <xf numFmtId="49" fontId="3" fillId="0" borderId="3" xfId="0" applyNumberFormat="1" applyFont="1" applyBorder="1" applyAlignment="1" applyProtection="1">
      <alignment horizontal="left" vertical="center" indent="1"/>
      <protection locked="0"/>
    </xf>
    <xf numFmtId="49" fontId="9" fillId="0" borderId="3" xfId="0" applyNumberFormat="1" applyFont="1" applyBorder="1" applyAlignment="1" applyProtection="1">
      <alignment horizontal="left" vertical="center" indent="1"/>
      <protection locked="0"/>
    </xf>
    <xf numFmtId="0" fontId="8" fillId="2" borderId="8" xfId="0" applyFont="1" applyFill="1" applyBorder="1" applyAlignment="1" applyProtection="1">
      <alignment horizontal="left" vertical="center"/>
    </xf>
    <xf numFmtId="0" fontId="8" fillId="2" borderId="1" xfId="0" applyFont="1" applyFill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 indent="1"/>
      <protection locked="0"/>
    </xf>
    <xf numFmtId="0" fontId="8" fillId="2" borderId="5" xfId="0" applyFont="1" applyFill="1" applyBorder="1" applyAlignment="1" applyProtection="1">
      <alignment horizontal="left" vertical="center"/>
    </xf>
    <xf numFmtId="0" fontId="8" fillId="2" borderId="6" xfId="0" applyFont="1" applyFill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 indent="1"/>
      <protection locked="0"/>
    </xf>
    <xf numFmtId="0" fontId="9" fillId="0" borderId="7" xfId="0" applyFont="1" applyBorder="1" applyAlignment="1" applyProtection="1">
      <alignment horizontal="left" vertical="center" indent="1"/>
      <protection locked="0"/>
    </xf>
    <xf numFmtId="0" fontId="8" fillId="0" borderId="11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 indent="1"/>
      <protection locked="0"/>
    </xf>
    <xf numFmtId="0" fontId="9" fillId="0" borderId="3" xfId="0" applyFont="1" applyBorder="1" applyAlignment="1" applyProtection="1">
      <alignment horizontal="left" vertical="center" indent="1"/>
      <protection locked="0"/>
    </xf>
    <xf numFmtId="0" fontId="9" fillId="0" borderId="4" xfId="0" applyFont="1" applyBorder="1" applyAlignment="1" applyProtection="1">
      <alignment horizontal="left" vertical="center" indent="1"/>
      <protection locked="0"/>
    </xf>
    <xf numFmtId="0" fontId="3" fillId="0" borderId="1" xfId="0" applyNumberFormat="1" applyFont="1" applyBorder="1" applyAlignment="1" applyProtection="1">
      <alignment horizontal="left" vertical="center" indent="1"/>
      <protection locked="0"/>
    </xf>
    <xf numFmtId="0" fontId="9" fillId="0" borderId="1" xfId="0" applyNumberFormat="1" applyFont="1" applyBorder="1" applyAlignment="1" applyProtection="1">
      <alignment horizontal="left" vertical="center" indent="1"/>
      <protection locked="0"/>
    </xf>
    <xf numFmtId="0" fontId="9" fillId="0" borderId="9" xfId="0" applyNumberFormat="1" applyFont="1" applyBorder="1" applyAlignment="1" applyProtection="1">
      <alignment horizontal="left" vertical="center" indent="1"/>
      <protection locked="0"/>
    </xf>
    <xf numFmtId="0" fontId="12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">
    <dxf>
      <numFmt numFmtId="164" formatCode="0.0"/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EC1B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851316</xdr:colOff>
      <xdr:row>26</xdr:row>
      <xdr:rowOff>21034</xdr:rowOff>
    </xdr:from>
    <xdr:to>
      <xdr:col>8</xdr:col>
      <xdr:colOff>476250</xdr:colOff>
      <xdr:row>30</xdr:row>
      <xdr:rowOff>158095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0733" y="12509367"/>
          <a:ext cx="3964100" cy="1237728"/>
        </a:xfrm>
        <a:prstGeom prst="rect">
          <a:avLst/>
        </a:prstGeom>
      </xdr:spPr>
    </xdr:pic>
    <xdr:clientData/>
  </xdr:twoCellAnchor>
  <xdr:twoCellAnchor>
    <xdr:from>
      <xdr:col>11</xdr:col>
      <xdr:colOff>390528</xdr:colOff>
      <xdr:row>6</xdr:row>
      <xdr:rowOff>104767</xdr:rowOff>
    </xdr:from>
    <xdr:to>
      <xdr:col>11</xdr:col>
      <xdr:colOff>585791</xdr:colOff>
      <xdr:row>6</xdr:row>
      <xdr:rowOff>300030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806116" y="3076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11</xdr:row>
      <xdr:rowOff>104767</xdr:rowOff>
    </xdr:from>
    <xdr:to>
      <xdr:col>11</xdr:col>
      <xdr:colOff>585791</xdr:colOff>
      <xdr:row>11</xdr:row>
      <xdr:rowOff>300030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0806116" y="5553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16</xdr:row>
      <xdr:rowOff>104767</xdr:rowOff>
    </xdr:from>
    <xdr:to>
      <xdr:col>11</xdr:col>
      <xdr:colOff>585791</xdr:colOff>
      <xdr:row>16</xdr:row>
      <xdr:rowOff>300030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0806116" y="8029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21</xdr:row>
      <xdr:rowOff>104767</xdr:rowOff>
    </xdr:from>
    <xdr:to>
      <xdr:col>11</xdr:col>
      <xdr:colOff>585791</xdr:colOff>
      <xdr:row>21</xdr:row>
      <xdr:rowOff>300030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0806116" y="10506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851316</xdr:colOff>
      <xdr:row>26</xdr:row>
      <xdr:rowOff>21034</xdr:rowOff>
    </xdr:from>
    <xdr:to>
      <xdr:col>8</xdr:col>
      <xdr:colOff>476250</xdr:colOff>
      <xdr:row>30</xdr:row>
      <xdr:rowOff>158095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3291ADC-9952-487D-955C-768F19ED1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5441" y="12460684"/>
          <a:ext cx="3958809" cy="1241961"/>
        </a:xfrm>
        <a:prstGeom prst="rect">
          <a:avLst/>
        </a:prstGeom>
      </xdr:spPr>
    </xdr:pic>
    <xdr:clientData/>
  </xdr:twoCellAnchor>
  <xdr:twoCellAnchor>
    <xdr:from>
      <xdr:col>11</xdr:col>
      <xdr:colOff>390528</xdr:colOff>
      <xdr:row>6</xdr:row>
      <xdr:rowOff>104767</xdr:rowOff>
    </xdr:from>
    <xdr:to>
      <xdr:col>11</xdr:col>
      <xdr:colOff>585791</xdr:colOff>
      <xdr:row>6</xdr:row>
      <xdr:rowOff>300030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4C1DF977-F0D5-44AD-9887-3E6EB3A4FF2D}"/>
            </a:ext>
          </a:extLst>
        </xdr:cNvPr>
        <xdr:cNvSpPr/>
      </xdr:nvSpPr>
      <xdr:spPr>
        <a:xfrm>
          <a:off x="10115553" y="3076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11</xdr:row>
      <xdr:rowOff>104767</xdr:rowOff>
    </xdr:from>
    <xdr:to>
      <xdr:col>11</xdr:col>
      <xdr:colOff>585791</xdr:colOff>
      <xdr:row>11</xdr:row>
      <xdr:rowOff>300030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F4DB1931-AC35-4D33-AC13-E17587CE4F67}"/>
            </a:ext>
          </a:extLst>
        </xdr:cNvPr>
        <xdr:cNvSpPr/>
      </xdr:nvSpPr>
      <xdr:spPr>
        <a:xfrm>
          <a:off x="10115553" y="5553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16</xdr:row>
      <xdr:rowOff>104767</xdr:rowOff>
    </xdr:from>
    <xdr:to>
      <xdr:col>11</xdr:col>
      <xdr:colOff>585791</xdr:colOff>
      <xdr:row>16</xdr:row>
      <xdr:rowOff>300030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0A161660-F2EF-4CB3-8D7B-7244DD8428D2}"/>
            </a:ext>
          </a:extLst>
        </xdr:cNvPr>
        <xdr:cNvSpPr/>
      </xdr:nvSpPr>
      <xdr:spPr>
        <a:xfrm>
          <a:off x="10115553" y="8029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21</xdr:row>
      <xdr:rowOff>104767</xdr:rowOff>
    </xdr:from>
    <xdr:to>
      <xdr:col>11</xdr:col>
      <xdr:colOff>585791</xdr:colOff>
      <xdr:row>21</xdr:row>
      <xdr:rowOff>300030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7496F92F-A106-4705-A4C0-7B3EEBDFC72B}"/>
            </a:ext>
          </a:extLst>
        </xdr:cNvPr>
        <xdr:cNvSpPr/>
      </xdr:nvSpPr>
      <xdr:spPr>
        <a:xfrm>
          <a:off x="10115553" y="10506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851316</xdr:colOff>
      <xdr:row>26</xdr:row>
      <xdr:rowOff>21034</xdr:rowOff>
    </xdr:from>
    <xdr:to>
      <xdr:col>8</xdr:col>
      <xdr:colOff>476250</xdr:colOff>
      <xdr:row>30</xdr:row>
      <xdr:rowOff>158095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888250-D062-4F98-B89C-DB6B48E91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5441" y="12460684"/>
          <a:ext cx="3958809" cy="1241961"/>
        </a:xfrm>
        <a:prstGeom prst="rect">
          <a:avLst/>
        </a:prstGeom>
      </xdr:spPr>
    </xdr:pic>
    <xdr:clientData/>
  </xdr:twoCellAnchor>
  <xdr:twoCellAnchor>
    <xdr:from>
      <xdr:col>11</xdr:col>
      <xdr:colOff>390528</xdr:colOff>
      <xdr:row>6</xdr:row>
      <xdr:rowOff>104767</xdr:rowOff>
    </xdr:from>
    <xdr:to>
      <xdr:col>11</xdr:col>
      <xdr:colOff>585791</xdr:colOff>
      <xdr:row>6</xdr:row>
      <xdr:rowOff>300030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F4FD09-2658-4498-A282-5E90FC8D558D}"/>
            </a:ext>
          </a:extLst>
        </xdr:cNvPr>
        <xdr:cNvSpPr/>
      </xdr:nvSpPr>
      <xdr:spPr>
        <a:xfrm>
          <a:off x="10115553" y="3076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11</xdr:row>
      <xdr:rowOff>104767</xdr:rowOff>
    </xdr:from>
    <xdr:to>
      <xdr:col>11</xdr:col>
      <xdr:colOff>585791</xdr:colOff>
      <xdr:row>11</xdr:row>
      <xdr:rowOff>300030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E81C25D1-B48F-4E1D-9811-45415FC503F5}"/>
            </a:ext>
          </a:extLst>
        </xdr:cNvPr>
        <xdr:cNvSpPr/>
      </xdr:nvSpPr>
      <xdr:spPr>
        <a:xfrm>
          <a:off x="10115553" y="5553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16</xdr:row>
      <xdr:rowOff>104767</xdr:rowOff>
    </xdr:from>
    <xdr:to>
      <xdr:col>11</xdr:col>
      <xdr:colOff>585791</xdr:colOff>
      <xdr:row>16</xdr:row>
      <xdr:rowOff>300030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64808BAA-CC40-4F0A-BADE-009656AC47B9}"/>
            </a:ext>
          </a:extLst>
        </xdr:cNvPr>
        <xdr:cNvSpPr/>
      </xdr:nvSpPr>
      <xdr:spPr>
        <a:xfrm>
          <a:off x="10115553" y="8029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21</xdr:row>
      <xdr:rowOff>104767</xdr:rowOff>
    </xdr:from>
    <xdr:to>
      <xdr:col>11</xdr:col>
      <xdr:colOff>585791</xdr:colOff>
      <xdr:row>21</xdr:row>
      <xdr:rowOff>300030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28030D47-3A33-4D4B-96BF-BE77A1B26732}"/>
            </a:ext>
          </a:extLst>
        </xdr:cNvPr>
        <xdr:cNvSpPr/>
      </xdr:nvSpPr>
      <xdr:spPr>
        <a:xfrm>
          <a:off x="10115553" y="10506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851316</xdr:colOff>
      <xdr:row>26</xdr:row>
      <xdr:rowOff>21034</xdr:rowOff>
    </xdr:from>
    <xdr:to>
      <xdr:col>8</xdr:col>
      <xdr:colOff>476250</xdr:colOff>
      <xdr:row>30</xdr:row>
      <xdr:rowOff>158095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DB4223-33DC-433D-84FF-E4979E8E8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5441" y="12460684"/>
          <a:ext cx="3958809" cy="1241961"/>
        </a:xfrm>
        <a:prstGeom prst="rect">
          <a:avLst/>
        </a:prstGeom>
      </xdr:spPr>
    </xdr:pic>
    <xdr:clientData/>
  </xdr:twoCellAnchor>
  <xdr:twoCellAnchor>
    <xdr:from>
      <xdr:col>11</xdr:col>
      <xdr:colOff>390528</xdr:colOff>
      <xdr:row>6</xdr:row>
      <xdr:rowOff>104767</xdr:rowOff>
    </xdr:from>
    <xdr:to>
      <xdr:col>11</xdr:col>
      <xdr:colOff>585791</xdr:colOff>
      <xdr:row>6</xdr:row>
      <xdr:rowOff>300030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F621BEB8-9B8C-484D-A12F-C6ADA098071D}"/>
            </a:ext>
          </a:extLst>
        </xdr:cNvPr>
        <xdr:cNvSpPr/>
      </xdr:nvSpPr>
      <xdr:spPr>
        <a:xfrm>
          <a:off x="10115553" y="3076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11</xdr:row>
      <xdr:rowOff>104767</xdr:rowOff>
    </xdr:from>
    <xdr:to>
      <xdr:col>11</xdr:col>
      <xdr:colOff>585791</xdr:colOff>
      <xdr:row>11</xdr:row>
      <xdr:rowOff>300030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D0FF9243-73F9-4674-A60A-D5664F74C274}"/>
            </a:ext>
          </a:extLst>
        </xdr:cNvPr>
        <xdr:cNvSpPr/>
      </xdr:nvSpPr>
      <xdr:spPr>
        <a:xfrm>
          <a:off x="10115553" y="5553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16</xdr:row>
      <xdr:rowOff>104767</xdr:rowOff>
    </xdr:from>
    <xdr:to>
      <xdr:col>11</xdr:col>
      <xdr:colOff>585791</xdr:colOff>
      <xdr:row>16</xdr:row>
      <xdr:rowOff>300030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79CF17F3-FBF7-4AD8-BEDB-2062CBAE2AF1}"/>
            </a:ext>
          </a:extLst>
        </xdr:cNvPr>
        <xdr:cNvSpPr/>
      </xdr:nvSpPr>
      <xdr:spPr>
        <a:xfrm>
          <a:off x="10115553" y="8029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21</xdr:row>
      <xdr:rowOff>104767</xdr:rowOff>
    </xdr:from>
    <xdr:to>
      <xdr:col>11</xdr:col>
      <xdr:colOff>585791</xdr:colOff>
      <xdr:row>21</xdr:row>
      <xdr:rowOff>300030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A21A9080-A76D-47E2-844D-742E4E494F35}"/>
            </a:ext>
          </a:extLst>
        </xdr:cNvPr>
        <xdr:cNvSpPr/>
      </xdr:nvSpPr>
      <xdr:spPr>
        <a:xfrm>
          <a:off x="10115553" y="10506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851316</xdr:colOff>
      <xdr:row>26</xdr:row>
      <xdr:rowOff>21034</xdr:rowOff>
    </xdr:from>
    <xdr:to>
      <xdr:col>8</xdr:col>
      <xdr:colOff>476250</xdr:colOff>
      <xdr:row>30</xdr:row>
      <xdr:rowOff>158095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C17D37-EC72-4101-8F94-A2FBCDD81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5441" y="12460684"/>
          <a:ext cx="3958809" cy="1241961"/>
        </a:xfrm>
        <a:prstGeom prst="rect">
          <a:avLst/>
        </a:prstGeom>
      </xdr:spPr>
    </xdr:pic>
    <xdr:clientData/>
  </xdr:twoCellAnchor>
  <xdr:twoCellAnchor>
    <xdr:from>
      <xdr:col>11</xdr:col>
      <xdr:colOff>390528</xdr:colOff>
      <xdr:row>6</xdr:row>
      <xdr:rowOff>104767</xdr:rowOff>
    </xdr:from>
    <xdr:to>
      <xdr:col>11</xdr:col>
      <xdr:colOff>585791</xdr:colOff>
      <xdr:row>6</xdr:row>
      <xdr:rowOff>300030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822ACFA6-D519-4F87-BAB4-58F72D7ACDAC}"/>
            </a:ext>
          </a:extLst>
        </xdr:cNvPr>
        <xdr:cNvSpPr/>
      </xdr:nvSpPr>
      <xdr:spPr>
        <a:xfrm>
          <a:off x="10115553" y="3076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11</xdr:row>
      <xdr:rowOff>104767</xdr:rowOff>
    </xdr:from>
    <xdr:to>
      <xdr:col>11</xdr:col>
      <xdr:colOff>585791</xdr:colOff>
      <xdr:row>11</xdr:row>
      <xdr:rowOff>300030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615B1005-B561-433E-81F0-CF95AEF3E657}"/>
            </a:ext>
          </a:extLst>
        </xdr:cNvPr>
        <xdr:cNvSpPr/>
      </xdr:nvSpPr>
      <xdr:spPr>
        <a:xfrm>
          <a:off x="10115553" y="5553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16</xdr:row>
      <xdr:rowOff>104767</xdr:rowOff>
    </xdr:from>
    <xdr:to>
      <xdr:col>11</xdr:col>
      <xdr:colOff>585791</xdr:colOff>
      <xdr:row>16</xdr:row>
      <xdr:rowOff>300030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25DF5CB2-CADE-4396-A278-684BD64332D8}"/>
            </a:ext>
          </a:extLst>
        </xdr:cNvPr>
        <xdr:cNvSpPr/>
      </xdr:nvSpPr>
      <xdr:spPr>
        <a:xfrm>
          <a:off x="10115553" y="8029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21</xdr:row>
      <xdr:rowOff>104767</xdr:rowOff>
    </xdr:from>
    <xdr:to>
      <xdr:col>11</xdr:col>
      <xdr:colOff>585791</xdr:colOff>
      <xdr:row>21</xdr:row>
      <xdr:rowOff>300030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1C1DEC7F-7046-4A9D-8EE3-34D0E91A2D20}"/>
            </a:ext>
          </a:extLst>
        </xdr:cNvPr>
        <xdr:cNvSpPr/>
      </xdr:nvSpPr>
      <xdr:spPr>
        <a:xfrm>
          <a:off x="10115553" y="10506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851316</xdr:colOff>
      <xdr:row>26</xdr:row>
      <xdr:rowOff>21034</xdr:rowOff>
    </xdr:from>
    <xdr:to>
      <xdr:col>8</xdr:col>
      <xdr:colOff>476250</xdr:colOff>
      <xdr:row>30</xdr:row>
      <xdr:rowOff>158095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AF4808-39C2-43B9-B863-492CBCAE17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5441" y="12460684"/>
          <a:ext cx="3958809" cy="1241961"/>
        </a:xfrm>
        <a:prstGeom prst="rect">
          <a:avLst/>
        </a:prstGeom>
      </xdr:spPr>
    </xdr:pic>
    <xdr:clientData/>
  </xdr:twoCellAnchor>
  <xdr:twoCellAnchor>
    <xdr:from>
      <xdr:col>11</xdr:col>
      <xdr:colOff>390528</xdr:colOff>
      <xdr:row>6</xdr:row>
      <xdr:rowOff>104767</xdr:rowOff>
    </xdr:from>
    <xdr:to>
      <xdr:col>11</xdr:col>
      <xdr:colOff>585791</xdr:colOff>
      <xdr:row>6</xdr:row>
      <xdr:rowOff>300030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5568E9F7-C2F6-4BAC-86AC-B83C11CE0557}"/>
            </a:ext>
          </a:extLst>
        </xdr:cNvPr>
        <xdr:cNvSpPr/>
      </xdr:nvSpPr>
      <xdr:spPr>
        <a:xfrm>
          <a:off x="10115553" y="3076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11</xdr:row>
      <xdr:rowOff>104767</xdr:rowOff>
    </xdr:from>
    <xdr:to>
      <xdr:col>11</xdr:col>
      <xdr:colOff>585791</xdr:colOff>
      <xdr:row>11</xdr:row>
      <xdr:rowOff>300030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DFB946B8-1CD9-4ADA-9995-73EBCD680E79}"/>
            </a:ext>
          </a:extLst>
        </xdr:cNvPr>
        <xdr:cNvSpPr/>
      </xdr:nvSpPr>
      <xdr:spPr>
        <a:xfrm>
          <a:off x="10115553" y="5553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16</xdr:row>
      <xdr:rowOff>104767</xdr:rowOff>
    </xdr:from>
    <xdr:to>
      <xdr:col>11</xdr:col>
      <xdr:colOff>585791</xdr:colOff>
      <xdr:row>16</xdr:row>
      <xdr:rowOff>300030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025E084-DF16-4DC8-AECA-CFDDF0601B62}"/>
            </a:ext>
          </a:extLst>
        </xdr:cNvPr>
        <xdr:cNvSpPr/>
      </xdr:nvSpPr>
      <xdr:spPr>
        <a:xfrm>
          <a:off x="10115553" y="8029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21</xdr:row>
      <xdr:rowOff>104767</xdr:rowOff>
    </xdr:from>
    <xdr:to>
      <xdr:col>11</xdr:col>
      <xdr:colOff>585791</xdr:colOff>
      <xdr:row>21</xdr:row>
      <xdr:rowOff>300030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5F09BFE1-9497-45C3-A9E8-E8EB32F552E4}"/>
            </a:ext>
          </a:extLst>
        </xdr:cNvPr>
        <xdr:cNvSpPr/>
      </xdr:nvSpPr>
      <xdr:spPr>
        <a:xfrm>
          <a:off x="10115553" y="10506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851316</xdr:colOff>
      <xdr:row>26</xdr:row>
      <xdr:rowOff>21034</xdr:rowOff>
    </xdr:from>
    <xdr:to>
      <xdr:col>8</xdr:col>
      <xdr:colOff>476250</xdr:colOff>
      <xdr:row>30</xdr:row>
      <xdr:rowOff>158095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BE53D81-521C-4CFD-8E0C-DD6B1DBB31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5441" y="12460684"/>
          <a:ext cx="3958809" cy="1241961"/>
        </a:xfrm>
        <a:prstGeom prst="rect">
          <a:avLst/>
        </a:prstGeom>
      </xdr:spPr>
    </xdr:pic>
    <xdr:clientData/>
  </xdr:twoCellAnchor>
  <xdr:twoCellAnchor>
    <xdr:from>
      <xdr:col>11</xdr:col>
      <xdr:colOff>390528</xdr:colOff>
      <xdr:row>6</xdr:row>
      <xdr:rowOff>104767</xdr:rowOff>
    </xdr:from>
    <xdr:to>
      <xdr:col>11</xdr:col>
      <xdr:colOff>585791</xdr:colOff>
      <xdr:row>6</xdr:row>
      <xdr:rowOff>300030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284A5F8-4726-49EF-8842-AF78E61DB2B0}"/>
            </a:ext>
          </a:extLst>
        </xdr:cNvPr>
        <xdr:cNvSpPr/>
      </xdr:nvSpPr>
      <xdr:spPr>
        <a:xfrm>
          <a:off x="10115553" y="3076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11</xdr:row>
      <xdr:rowOff>104767</xdr:rowOff>
    </xdr:from>
    <xdr:to>
      <xdr:col>11</xdr:col>
      <xdr:colOff>585791</xdr:colOff>
      <xdr:row>11</xdr:row>
      <xdr:rowOff>300030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D4867761-BD76-4A75-ACA6-09A27794AAC6}"/>
            </a:ext>
          </a:extLst>
        </xdr:cNvPr>
        <xdr:cNvSpPr/>
      </xdr:nvSpPr>
      <xdr:spPr>
        <a:xfrm>
          <a:off x="10115553" y="5553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16</xdr:row>
      <xdr:rowOff>104767</xdr:rowOff>
    </xdr:from>
    <xdr:to>
      <xdr:col>11</xdr:col>
      <xdr:colOff>585791</xdr:colOff>
      <xdr:row>16</xdr:row>
      <xdr:rowOff>300030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FB538762-7F36-48FB-9F83-E1F3F0DD3FD1}"/>
            </a:ext>
          </a:extLst>
        </xdr:cNvPr>
        <xdr:cNvSpPr/>
      </xdr:nvSpPr>
      <xdr:spPr>
        <a:xfrm>
          <a:off x="10115553" y="8029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21</xdr:row>
      <xdr:rowOff>104767</xdr:rowOff>
    </xdr:from>
    <xdr:to>
      <xdr:col>11</xdr:col>
      <xdr:colOff>585791</xdr:colOff>
      <xdr:row>21</xdr:row>
      <xdr:rowOff>300030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7AF19F85-D045-4353-B2DB-18FECA43BA50}"/>
            </a:ext>
          </a:extLst>
        </xdr:cNvPr>
        <xdr:cNvSpPr/>
      </xdr:nvSpPr>
      <xdr:spPr>
        <a:xfrm>
          <a:off x="10115553" y="10506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851316</xdr:colOff>
      <xdr:row>26</xdr:row>
      <xdr:rowOff>21034</xdr:rowOff>
    </xdr:from>
    <xdr:to>
      <xdr:col>8</xdr:col>
      <xdr:colOff>476250</xdr:colOff>
      <xdr:row>30</xdr:row>
      <xdr:rowOff>158095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857DF4-F4AF-426A-9489-2C5D9B033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5441" y="12460684"/>
          <a:ext cx="3958809" cy="1241961"/>
        </a:xfrm>
        <a:prstGeom prst="rect">
          <a:avLst/>
        </a:prstGeom>
      </xdr:spPr>
    </xdr:pic>
    <xdr:clientData/>
  </xdr:twoCellAnchor>
  <xdr:twoCellAnchor>
    <xdr:from>
      <xdr:col>11</xdr:col>
      <xdr:colOff>390528</xdr:colOff>
      <xdr:row>6</xdr:row>
      <xdr:rowOff>104767</xdr:rowOff>
    </xdr:from>
    <xdr:to>
      <xdr:col>11</xdr:col>
      <xdr:colOff>585791</xdr:colOff>
      <xdr:row>6</xdr:row>
      <xdr:rowOff>300030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67A9AAE6-4D7B-464C-8ADE-E2335B7DFCA6}"/>
            </a:ext>
          </a:extLst>
        </xdr:cNvPr>
        <xdr:cNvSpPr/>
      </xdr:nvSpPr>
      <xdr:spPr>
        <a:xfrm>
          <a:off x="10115553" y="3076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11</xdr:row>
      <xdr:rowOff>104767</xdr:rowOff>
    </xdr:from>
    <xdr:to>
      <xdr:col>11</xdr:col>
      <xdr:colOff>585791</xdr:colOff>
      <xdr:row>11</xdr:row>
      <xdr:rowOff>300030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1FC0A8A3-7FEB-4AF9-90D3-2A5445D95312}"/>
            </a:ext>
          </a:extLst>
        </xdr:cNvPr>
        <xdr:cNvSpPr/>
      </xdr:nvSpPr>
      <xdr:spPr>
        <a:xfrm>
          <a:off x="10115553" y="5553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16</xdr:row>
      <xdr:rowOff>104767</xdr:rowOff>
    </xdr:from>
    <xdr:to>
      <xdr:col>11</xdr:col>
      <xdr:colOff>585791</xdr:colOff>
      <xdr:row>16</xdr:row>
      <xdr:rowOff>300030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3E27208C-2798-4781-9299-C8AB50F7588D}"/>
            </a:ext>
          </a:extLst>
        </xdr:cNvPr>
        <xdr:cNvSpPr/>
      </xdr:nvSpPr>
      <xdr:spPr>
        <a:xfrm>
          <a:off x="10115553" y="8029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21</xdr:row>
      <xdr:rowOff>104767</xdr:rowOff>
    </xdr:from>
    <xdr:to>
      <xdr:col>11</xdr:col>
      <xdr:colOff>585791</xdr:colOff>
      <xdr:row>21</xdr:row>
      <xdr:rowOff>300030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A2D1F3BF-CCF0-4B6A-AC85-0B076720F711}"/>
            </a:ext>
          </a:extLst>
        </xdr:cNvPr>
        <xdr:cNvSpPr/>
      </xdr:nvSpPr>
      <xdr:spPr>
        <a:xfrm>
          <a:off x="10115553" y="10506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851316</xdr:colOff>
      <xdr:row>26</xdr:row>
      <xdr:rowOff>21034</xdr:rowOff>
    </xdr:from>
    <xdr:to>
      <xdr:col>8</xdr:col>
      <xdr:colOff>476250</xdr:colOff>
      <xdr:row>30</xdr:row>
      <xdr:rowOff>158095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3F6D63-C974-4010-B9E8-B09EE7F57F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5441" y="12460684"/>
          <a:ext cx="3958809" cy="1241961"/>
        </a:xfrm>
        <a:prstGeom prst="rect">
          <a:avLst/>
        </a:prstGeom>
      </xdr:spPr>
    </xdr:pic>
    <xdr:clientData/>
  </xdr:twoCellAnchor>
  <xdr:twoCellAnchor>
    <xdr:from>
      <xdr:col>11</xdr:col>
      <xdr:colOff>390528</xdr:colOff>
      <xdr:row>6</xdr:row>
      <xdr:rowOff>104767</xdr:rowOff>
    </xdr:from>
    <xdr:to>
      <xdr:col>11</xdr:col>
      <xdr:colOff>585791</xdr:colOff>
      <xdr:row>6</xdr:row>
      <xdr:rowOff>300030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7B06A6D2-5A60-4F5D-AE39-7F180F641CB0}"/>
            </a:ext>
          </a:extLst>
        </xdr:cNvPr>
        <xdr:cNvSpPr/>
      </xdr:nvSpPr>
      <xdr:spPr>
        <a:xfrm>
          <a:off x="10115553" y="3076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11</xdr:row>
      <xdr:rowOff>104767</xdr:rowOff>
    </xdr:from>
    <xdr:to>
      <xdr:col>11</xdr:col>
      <xdr:colOff>585791</xdr:colOff>
      <xdr:row>11</xdr:row>
      <xdr:rowOff>300030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09C1D36A-301D-4DDC-B1CC-0AF3CB97E359}"/>
            </a:ext>
          </a:extLst>
        </xdr:cNvPr>
        <xdr:cNvSpPr/>
      </xdr:nvSpPr>
      <xdr:spPr>
        <a:xfrm>
          <a:off x="10115553" y="5553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16</xdr:row>
      <xdr:rowOff>104767</xdr:rowOff>
    </xdr:from>
    <xdr:to>
      <xdr:col>11</xdr:col>
      <xdr:colOff>585791</xdr:colOff>
      <xdr:row>16</xdr:row>
      <xdr:rowOff>300030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9F11AC18-DE2C-411F-B7AC-956FABF15E8F}"/>
            </a:ext>
          </a:extLst>
        </xdr:cNvPr>
        <xdr:cNvSpPr/>
      </xdr:nvSpPr>
      <xdr:spPr>
        <a:xfrm>
          <a:off x="10115553" y="8029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21</xdr:row>
      <xdr:rowOff>104767</xdr:rowOff>
    </xdr:from>
    <xdr:to>
      <xdr:col>11</xdr:col>
      <xdr:colOff>585791</xdr:colOff>
      <xdr:row>21</xdr:row>
      <xdr:rowOff>300030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6DE6A70E-041B-4AD4-A136-4A7075CE6C95}"/>
            </a:ext>
          </a:extLst>
        </xdr:cNvPr>
        <xdr:cNvSpPr/>
      </xdr:nvSpPr>
      <xdr:spPr>
        <a:xfrm>
          <a:off x="10115553" y="10506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851316</xdr:colOff>
      <xdr:row>26</xdr:row>
      <xdr:rowOff>21034</xdr:rowOff>
    </xdr:from>
    <xdr:to>
      <xdr:col>8</xdr:col>
      <xdr:colOff>476250</xdr:colOff>
      <xdr:row>30</xdr:row>
      <xdr:rowOff>158095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A77FA66-8F23-40E5-95FE-D1481DEB5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5441" y="12460684"/>
          <a:ext cx="3958809" cy="1241961"/>
        </a:xfrm>
        <a:prstGeom prst="rect">
          <a:avLst/>
        </a:prstGeom>
      </xdr:spPr>
    </xdr:pic>
    <xdr:clientData/>
  </xdr:twoCellAnchor>
  <xdr:twoCellAnchor>
    <xdr:from>
      <xdr:col>11</xdr:col>
      <xdr:colOff>390528</xdr:colOff>
      <xdr:row>6</xdr:row>
      <xdr:rowOff>104767</xdr:rowOff>
    </xdr:from>
    <xdr:to>
      <xdr:col>11</xdr:col>
      <xdr:colOff>585791</xdr:colOff>
      <xdr:row>6</xdr:row>
      <xdr:rowOff>300030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39EBF81D-7E6C-4132-B3B5-A78CC2182E82}"/>
            </a:ext>
          </a:extLst>
        </xdr:cNvPr>
        <xdr:cNvSpPr/>
      </xdr:nvSpPr>
      <xdr:spPr>
        <a:xfrm>
          <a:off x="10115553" y="3076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11</xdr:row>
      <xdr:rowOff>104767</xdr:rowOff>
    </xdr:from>
    <xdr:to>
      <xdr:col>11</xdr:col>
      <xdr:colOff>585791</xdr:colOff>
      <xdr:row>11</xdr:row>
      <xdr:rowOff>300030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25A6043A-E9AC-4384-B676-FFD8E982935A}"/>
            </a:ext>
          </a:extLst>
        </xdr:cNvPr>
        <xdr:cNvSpPr/>
      </xdr:nvSpPr>
      <xdr:spPr>
        <a:xfrm>
          <a:off x="10115553" y="5553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16</xdr:row>
      <xdr:rowOff>104767</xdr:rowOff>
    </xdr:from>
    <xdr:to>
      <xdr:col>11</xdr:col>
      <xdr:colOff>585791</xdr:colOff>
      <xdr:row>16</xdr:row>
      <xdr:rowOff>300030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1DF9968E-720F-4A1D-ADD9-B0CD525BD635}"/>
            </a:ext>
          </a:extLst>
        </xdr:cNvPr>
        <xdr:cNvSpPr/>
      </xdr:nvSpPr>
      <xdr:spPr>
        <a:xfrm>
          <a:off x="10115553" y="80295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390528</xdr:colOff>
      <xdr:row>21</xdr:row>
      <xdr:rowOff>104767</xdr:rowOff>
    </xdr:from>
    <xdr:to>
      <xdr:col>11</xdr:col>
      <xdr:colOff>585791</xdr:colOff>
      <xdr:row>21</xdr:row>
      <xdr:rowOff>300030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1F921392-6A48-45DF-ADFD-BDFF646C63A8}"/>
            </a:ext>
          </a:extLst>
        </xdr:cNvPr>
        <xdr:cNvSpPr/>
      </xdr:nvSpPr>
      <xdr:spPr>
        <a:xfrm>
          <a:off x="10115553" y="10506067"/>
          <a:ext cx="195263" cy="195263"/>
        </a:xfrm>
        <a:prstGeom prst="ellipse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umDifficultyTable" displayName="TumDifficultyTable" ref="E1:F62" totalsRowShown="0">
  <autoFilter ref="E1:F62" xr:uid="{00000000-0009-0000-0100-000001000000}"/>
  <tableColumns count="2">
    <tableColumn id="1" xr3:uid="{00000000-0010-0000-0000-000001000000}" name="Tegn" dataDxfId="1"/>
    <tableColumn id="2" xr3:uid="{00000000-0010-0000-0000-000002000000}" name="Sværhed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utu-ks@gymdanmark.dk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utu-ks@gymdanmark.d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utu-ks@gymdanmark.d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utu-ks@gymdanmark.dk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utu-ks@gymdanmark.dk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utu-ks@gymdanmark.dk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utu-ks@gymdanmark.dk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utu-ks@gymdanmark.dk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utu-ks@gymdanmark.dk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utu-ks@gymdanmark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"/>
  <dimension ref="A1:F62"/>
  <sheetViews>
    <sheetView showRowColHeaders="0" topLeftCell="A28" workbookViewId="0">
      <selection activeCell="H71" sqref="H71"/>
    </sheetView>
  </sheetViews>
  <sheetFormatPr defaultRowHeight="15" x14ac:dyDescent="0.25"/>
  <cols>
    <col min="1" max="1" width="13.5703125" bestFit="1" customWidth="1"/>
    <col min="2" max="2" width="12.5703125" bestFit="1" customWidth="1"/>
    <col min="3" max="3" width="10.85546875" bestFit="1" customWidth="1"/>
    <col min="4" max="4" width="19.28515625" bestFit="1" customWidth="1"/>
    <col min="5" max="5" width="9.42578125" bestFit="1" customWidth="1"/>
    <col min="6" max="6" width="12.85546875" bestFit="1" customWidth="1"/>
  </cols>
  <sheetData>
    <row r="1" spans="1:6" ht="15.75" x14ac:dyDescent="0.25">
      <c r="A1" s="1" t="s">
        <v>0</v>
      </c>
      <c r="B1" s="1" t="s">
        <v>1</v>
      </c>
      <c r="C1" s="1" t="s">
        <v>2</v>
      </c>
      <c r="D1" s="1" t="s">
        <v>76</v>
      </c>
      <c r="E1" s="2" t="s">
        <v>3</v>
      </c>
      <c r="F1" s="3" t="s">
        <v>4</v>
      </c>
    </row>
    <row r="2" spans="1:6" x14ac:dyDescent="0.25">
      <c r="A2" t="s">
        <v>89</v>
      </c>
      <c r="B2" t="s">
        <v>7</v>
      </c>
      <c r="C2" t="s">
        <v>5</v>
      </c>
      <c r="D2" t="s">
        <v>78</v>
      </c>
      <c r="E2" s="4" t="s">
        <v>6</v>
      </c>
      <c r="F2" s="5">
        <v>0.1</v>
      </c>
    </row>
    <row r="3" spans="1:6" x14ac:dyDescent="0.25">
      <c r="A3" t="s">
        <v>86</v>
      </c>
      <c r="B3" t="s">
        <v>10</v>
      </c>
      <c r="C3" t="s">
        <v>8</v>
      </c>
      <c r="D3" t="s">
        <v>79</v>
      </c>
      <c r="E3" s="4" t="s">
        <v>9</v>
      </c>
      <c r="F3" s="5">
        <v>0.1</v>
      </c>
    </row>
    <row r="4" spans="1:6" x14ac:dyDescent="0.25">
      <c r="B4" t="s">
        <v>12</v>
      </c>
      <c r="D4" t="s">
        <v>80</v>
      </c>
      <c r="E4" s="4" t="s">
        <v>11</v>
      </c>
      <c r="F4" s="5">
        <v>0.1</v>
      </c>
    </row>
    <row r="5" spans="1:6" x14ac:dyDescent="0.25">
      <c r="D5" t="s">
        <v>81</v>
      </c>
      <c r="E5" s="4" t="s">
        <v>13</v>
      </c>
      <c r="F5" s="5">
        <v>0.2</v>
      </c>
    </row>
    <row r="6" spans="1:6" x14ac:dyDescent="0.25">
      <c r="D6" t="s">
        <v>82</v>
      </c>
      <c r="E6" s="4" t="s">
        <v>14</v>
      </c>
      <c r="F6" s="5">
        <v>0.5</v>
      </c>
    </row>
    <row r="7" spans="1:6" x14ac:dyDescent="0.25">
      <c r="D7" t="s">
        <v>87</v>
      </c>
      <c r="E7" s="4" t="s">
        <v>15</v>
      </c>
      <c r="F7" s="5">
        <v>0.6</v>
      </c>
    </row>
    <row r="8" spans="1:6" x14ac:dyDescent="0.25">
      <c r="D8" t="s">
        <v>88</v>
      </c>
      <c r="E8" s="4" t="s">
        <v>16</v>
      </c>
      <c r="F8" s="5">
        <v>0.6</v>
      </c>
    </row>
    <row r="9" spans="1:6" x14ac:dyDescent="0.25">
      <c r="D9" t="s">
        <v>83</v>
      </c>
      <c r="E9" s="4" t="s">
        <v>17</v>
      </c>
      <c r="F9" s="5">
        <v>0.6</v>
      </c>
    </row>
    <row r="10" spans="1:6" x14ac:dyDescent="0.25">
      <c r="E10" s="4" t="s">
        <v>18</v>
      </c>
      <c r="F10" s="5">
        <v>0.7</v>
      </c>
    </row>
    <row r="11" spans="1:6" x14ac:dyDescent="0.25">
      <c r="E11" s="4" t="s">
        <v>19</v>
      </c>
      <c r="F11" s="5">
        <v>0.7</v>
      </c>
    </row>
    <row r="12" spans="1:6" x14ac:dyDescent="0.25">
      <c r="E12" s="4" t="s">
        <v>91</v>
      </c>
      <c r="F12" s="5">
        <v>0.8</v>
      </c>
    </row>
    <row r="13" spans="1:6" x14ac:dyDescent="0.25">
      <c r="E13" s="4" t="s">
        <v>20</v>
      </c>
      <c r="F13" s="5">
        <v>0.8</v>
      </c>
    </row>
    <row r="14" spans="1:6" x14ac:dyDescent="0.25">
      <c r="E14" s="4" t="s">
        <v>21</v>
      </c>
      <c r="F14" s="5">
        <v>0.8</v>
      </c>
    </row>
    <row r="15" spans="1:6" x14ac:dyDescent="0.25">
      <c r="E15" s="4" t="s">
        <v>22</v>
      </c>
      <c r="F15" s="5">
        <v>0.8</v>
      </c>
    </row>
    <row r="16" spans="1:6" x14ac:dyDescent="0.25">
      <c r="E16" s="4" t="s">
        <v>23</v>
      </c>
      <c r="F16" s="5">
        <v>1</v>
      </c>
    </row>
    <row r="17" spans="5:6" x14ac:dyDescent="0.25">
      <c r="E17" s="4" t="s">
        <v>24</v>
      </c>
      <c r="F17" s="5">
        <v>1.2</v>
      </c>
    </row>
    <row r="18" spans="5:6" x14ac:dyDescent="0.25">
      <c r="E18" s="4" t="s">
        <v>92</v>
      </c>
      <c r="F18" s="5">
        <v>0.7</v>
      </c>
    </row>
    <row r="19" spans="5:6" x14ac:dyDescent="0.25">
      <c r="E19" s="4" t="s">
        <v>25</v>
      </c>
      <c r="F19" s="5">
        <v>0.7</v>
      </c>
    </row>
    <row r="20" spans="5:6" x14ac:dyDescent="0.25">
      <c r="E20" s="4" t="s">
        <v>26</v>
      </c>
      <c r="F20" s="5">
        <v>0.7</v>
      </c>
    </row>
    <row r="21" spans="5:6" x14ac:dyDescent="0.25">
      <c r="E21" s="4" t="s">
        <v>27</v>
      </c>
      <c r="F21" s="5">
        <v>0.7</v>
      </c>
    </row>
    <row r="22" spans="5:6" x14ac:dyDescent="0.25">
      <c r="E22" s="4" t="s">
        <v>28</v>
      </c>
      <c r="F22" s="5">
        <v>0.9</v>
      </c>
    </row>
    <row r="23" spans="5:6" x14ac:dyDescent="0.25">
      <c r="E23" s="4" t="s">
        <v>29</v>
      </c>
      <c r="F23" s="5">
        <v>1.1000000000000001</v>
      </c>
    </row>
    <row r="24" spans="5:6" x14ac:dyDescent="0.25">
      <c r="E24" s="4" t="s">
        <v>30</v>
      </c>
      <c r="F24" s="5">
        <v>1.3</v>
      </c>
    </row>
    <row r="25" spans="5:6" x14ac:dyDescent="0.25">
      <c r="E25" s="4" t="s">
        <v>31</v>
      </c>
      <c r="F25" s="5">
        <v>1.6</v>
      </c>
    </row>
    <row r="26" spans="5:6" x14ac:dyDescent="0.25">
      <c r="E26" s="4" t="s">
        <v>32</v>
      </c>
      <c r="F26" s="5">
        <v>1.9</v>
      </c>
    </row>
    <row r="27" spans="5:6" x14ac:dyDescent="0.25">
      <c r="E27" s="4" t="s">
        <v>33</v>
      </c>
      <c r="F27" s="5">
        <v>2.2999999999999998</v>
      </c>
    </row>
    <row r="28" spans="5:6" x14ac:dyDescent="0.25">
      <c r="E28" s="4" t="s">
        <v>34</v>
      </c>
      <c r="F28" s="5">
        <v>2.7</v>
      </c>
    </row>
    <row r="29" spans="5:6" x14ac:dyDescent="0.25">
      <c r="E29" s="4" t="s">
        <v>35</v>
      </c>
      <c r="F29" s="5">
        <v>2</v>
      </c>
    </row>
    <row r="30" spans="5:6" x14ac:dyDescent="0.25">
      <c r="E30" s="4" t="s">
        <v>36</v>
      </c>
      <c r="F30" s="5">
        <v>2.2000000000000002</v>
      </c>
    </row>
    <row r="31" spans="5:6" x14ac:dyDescent="0.25">
      <c r="E31" s="4" t="s">
        <v>37</v>
      </c>
      <c r="F31" s="5">
        <v>2.4</v>
      </c>
    </row>
    <row r="32" spans="5:6" x14ac:dyDescent="0.25">
      <c r="E32" s="4" t="s">
        <v>38</v>
      </c>
      <c r="F32" s="5">
        <v>2.4</v>
      </c>
    </row>
    <row r="33" spans="5:6" x14ac:dyDescent="0.25">
      <c r="E33" s="4" t="s">
        <v>39</v>
      </c>
      <c r="F33" s="5">
        <v>2.6</v>
      </c>
    </row>
    <row r="34" spans="5:6" x14ac:dyDescent="0.25">
      <c r="E34" s="4" t="s">
        <v>40</v>
      </c>
      <c r="F34" s="5">
        <v>2.2000000000000002</v>
      </c>
    </row>
    <row r="35" spans="5:6" x14ac:dyDescent="0.25">
      <c r="E35" s="4" t="s">
        <v>41</v>
      </c>
      <c r="F35" s="5">
        <v>2.4</v>
      </c>
    </row>
    <row r="36" spans="5:6" x14ac:dyDescent="0.25">
      <c r="E36" s="4" t="s">
        <v>42</v>
      </c>
      <c r="F36" s="5">
        <v>2.6</v>
      </c>
    </row>
    <row r="37" spans="5:6" x14ac:dyDescent="0.25">
      <c r="E37" s="4" t="s">
        <v>43</v>
      </c>
      <c r="F37" s="5">
        <v>2.6</v>
      </c>
    </row>
    <row r="38" spans="5:6" x14ac:dyDescent="0.25">
      <c r="E38" s="4" t="s">
        <v>44</v>
      </c>
      <c r="F38" s="5">
        <v>2.8</v>
      </c>
    </row>
    <row r="39" spans="5:6" x14ac:dyDescent="0.25">
      <c r="E39" s="4" t="s">
        <v>84</v>
      </c>
      <c r="F39" s="5">
        <v>2.4</v>
      </c>
    </row>
    <row r="40" spans="5:6" x14ac:dyDescent="0.25">
      <c r="E40" s="4" t="s">
        <v>85</v>
      </c>
      <c r="F40" s="5">
        <v>2.6</v>
      </c>
    </row>
    <row r="41" spans="5:6" x14ac:dyDescent="0.25">
      <c r="E41" s="4" t="s">
        <v>45</v>
      </c>
      <c r="F41" s="5">
        <v>2.4</v>
      </c>
    </row>
    <row r="42" spans="5:6" x14ac:dyDescent="0.25">
      <c r="E42" s="4" t="s">
        <v>46</v>
      </c>
      <c r="F42" s="5">
        <v>2.6</v>
      </c>
    </row>
    <row r="43" spans="5:6" x14ac:dyDescent="0.25">
      <c r="E43" s="4" t="s">
        <v>47</v>
      </c>
      <c r="F43" s="5">
        <v>2.8</v>
      </c>
    </row>
    <row r="44" spans="5:6" x14ac:dyDescent="0.25">
      <c r="E44" s="4" t="s">
        <v>48</v>
      </c>
      <c r="F44" s="5">
        <v>2.4</v>
      </c>
    </row>
    <row r="45" spans="5:6" x14ac:dyDescent="0.25">
      <c r="E45" s="4" t="s">
        <v>49</v>
      </c>
      <c r="F45" s="5">
        <v>2.6</v>
      </c>
    </row>
    <row r="46" spans="5:6" x14ac:dyDescent="0.25">
      <c r="E46" s="4" t="s">
        <v>50</v>
      </c>
      <c r="F46" s="5">
        <v>2.8</v>
      </c>
    </row>
    <row r="47" spans="5:6" x14ac:dyDescent="0.25">
      <c r="E47" s="4" t="s">
        <v>51</v>
      </c>
      <c r="F47" s="5">
        <v>3.2</v>
      </c>
    </row>
    <row r="48" spans="5:6" x14ac:dyDescent="0.25">
      <c r="E48" s="4" t="s">
        <v>52</v>
      </c>
      <c r="F48" s="5">
        <v>3.6</v>
      </c>
    </row>
    <row r="49" spans="5:6" x14ac:dyDescent="0.25">
      <c r="E49" s="4" t="s">
        <v>53</v>
      </c>
      <c r="F49" s="5">
        <v>3.8</v>
      </c>
    </row>
    <row r="50" spans="5:6" x14ac:dyDescent="0.25">
      <c r="E50" s="4" t="s">
        <v>54</v>
      </c>
      <c r="F50" s="5">
        <v>4.2</v>
      </c>
    </row>
    <row r="51" spans="5:6" x14ac:dyDescent="0.25">
      <c r="E51" s="4" t="s">
        <v>55</v>
      </c>
      <c r="F51" s="5">
        <v>4.4000000000000004</v>
      </c>
    </row>
    <row r="52" spans="5:6" x14ac:dyDescent="0.25">
      <c r="E52" s="4" t="s">
        <v>56</v>
      </c>
      <c r="F52" s="5">
        <v>4.8</v>
      </c>
    </row>
    <row r="53" spans="5:6" x14ac:dyDescent="0.25">
      <c r="E53" s="4" t="s">
        <v>57</v>
      </c>
      <c r="F53" s="5">
        <v>4.8</v>
      </c>
    </row>
    <row r="54" spans="5:6" x14ac:dyDescent="0.25">
      <c r="E54" s="4" t="s">
        <v>58</v>
      </c>
      <c r="F54" s="5">
        <v>4.8</v>
      </c>
    </row>
    <row r="55" spans="5:6" x14ac:dyDescent="0.25">
      <c r="E55" s="4" t="s">
        <v>59</v>
      </c>
      <c r="F55" s="5">
        <v>6</v>
      </c>
    </row>
    <row r="56" spans="5:6" x14ac:dyDescent="0.25">
      <c r="E56" s="4" t="s">
        <v>60</v>
      </c>
      <c r="F56" s="5">
        <v>6.4</v>
      </c>
    </row>
    <row r="57" spans="5:6" x14ac:dyDescent="0.25">
      <c r="E57" s="4" t="s">
        <v>61</v>
      </c>
      <c r="F57" s="5">
        <v>4.5</v>
      </c>
    </row>
    <row r="58" spans="5:6" x14ac:dyDescent="0.25">
      <c r="E58" s="4" t="s">
        <v>62</v>
      </c>
      <c r="F58" s="5">
        <v>5.0999999999999996</v>
      </c>
    </row>
    <row r="59" spans="5:6" x14ac:dyDescent="0.25">
      <c r="E59" s="4" t="s">
        <v>63</v>
      </c>
      <c r="F59" s="5">
        <v>5.7</v>
      </c>
    </row>
    <row r="60" spans="5:6" x14ac:dyDescent="0.25">
      <c r="E60" s="4" t="s">
        <v>64</v>
      </c>
      <c r="F60" s="5">
        <v>6.3</v>
      </c>
    </row>
    <row r="61" spans="5:6" x14ac:dyDescent="0.25">
      <c r="E61" s="4" t="s">
        <v>65</v>
      </c>
      <c r="F61" s="5">
        <v>6.9</v>
      </c>
    </row>
    <row r="62" spans="5:6" x14ac:dyDescent="0.25">
      <c r="E62" s="4" t="s">
        <v>96</v>
      </c>
      <c r="F62" s="5">
        <v>8</v>
      </c>
    </row>
  </sheetData>
  <sheetProtection sheet="1" objects="1" scenarios="1"/>
  <pageMargins left="0.25" right="0.25" top="0.75" bottom="0.75" header="0.3" footer="0.3"/>
  <pageSetup paperSize="9" orientation="portrait" verticalDpi="0" r:id="rId1"/>
  <ignoredErrors>
    <ignoredError sqref="E22:F28 E18" numberStoredAsText="1"/>
  </ignoredErrors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5B220-F775-4201-AB24-31A0EB1AA459}">
  <sheetPr>
    <pageSetUpPr fitToPage="1"/>
  </sheetPr>
  <dimension ref="A1:L35"/>
  <sheetViews>
    <sheetView showGridLines="0" showRowColHeaders="0" zoomScale="90" zoomScaleNormal="90" workbookViewId="0">
      <selection activeCell="C2" sqref="C2:G2"/>
    </sheetView>
  </sheetViews>
  <sheetFormatPr defaultColWidth="9.140625" defaultRowHeight="22.15" customHeight="1" x14ac:dyDescent="0.25"/>
  <cols>
    <col min="1" max="1" width="11.85546875" style="17" customWidth="1"/>
    <col min="2" max="9" width="13" style="8" customWidth="1"/>
    <col min="10" max="10" width="12.85546875" style="8" customWidth="1"/>
    <col min="11" max="11" width="17.140625" style="8" customWidth="1"/>
    <col min="12" max="12" width="12.85546875" style="8" customWidth="1"/>
    <col min="13" max="16384" width="9.140625" style="8"/>
  </cols>
  <sheetData>
    <row r="1" spans="1:12" ht="39" customHeight="1" thickBot="1" x14ac:dyDescent="0.3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9" customHeight="1" x14ac:dyDescent="0.25">
      <c r="A2" s="36" t="s">
        <v>74</v>
      </c>
      <c r="B2" s="37"/>
      <c r="C2" s="38"/>
      <c r="D2" s="39"/>
      <c r="E2" s="39"/>
      <c r="F2" s="39"/>
      <c r="G2" s="39"/>
      <c r="H2" s="37" t="s">
        <v>76</v>
      </c>
      <c r="I2" s="37"/>
      <c r="J2" s="48"/>
      <c r="K2" s="49"/>
      <c r="L2" s="50"/>
    </row>
    <row r="3" spans="1:12" ht="39" customHeight="1" x14ac:dyDescent="0.25">
      <c r="A3" s="40" t="s">
        <v>75</v>
      </c>
      <c r="B3" s="41"/>
      <c r="C3" s="42"/>
      <c r="D3" s="42"/>
      <c r="E3" s="42"/>
      <c r="F3" s="42"/>
      <c r="G3" s="42"/>
      <c r="H3" s="41" t="s">
        <v>77</v>
      </c>
      <c r="I3" s="41"/>
      <c r="J3" s="51"/>
      <c r="K3" s="52"/>
      <c r="L3" s="53"/>
    </row>
    <row r="4" spans="1:12" ht="39" customHeight="1" thickBot="1" x14ac:dyDescent="0.3">
      <c r="A4" s="43" t="s">
        <v>1</v>
      </c>
      <c r="B4" s="44"/>
      <c r="C4" s="45"/>
      <c r="D4" s="45"/>
      <c r="E4" s="45"/>
      <c r="F4" s="45"/>
      <c r="G4" s="45"/>
      <c r="H4" s="44" t="s">
        <v>2</v>
      </c>
      <c r="I4" s="44"/>
      <c r="J4" s="45"/>
      <c r="K4" s="45"/>
      <c r="L4" s="46"/>
    </row>
    <row r="5" spans="1:12" ht="39" customHeight="1" thickBot="1" x14ac:dyDescent="0.3">
      <c r="A5" s="9" t="s">
        <v>69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39" customHeight="1" x14ac:dyDescent="0.25">
      <c r="A6" s="29" t="s">
        <v>66</v>
      </c>
      <c r="B6" s="6"/>
      <c r="C6" s="6"/>
      <c r="D6" s="6"/>
      <c r="E6" s="6"/>
      <c r="F6" s="6"/>
      <c r="G6" s="6"/>
      <c r="H6" s="6"/>
      <c r="I6" s="6"/>
      <c r="J6" s="18" t="s">
        <v>93</v>
      </c>
      <c r="K6" s="7" t="s">
        <v>94</v>
      </c>
      <c r="L6" s="22" t="s">
        <v>95</v>
      </c>
    </row>
    <row r="7" spans="1:12" ht="39" customHeight="1" thickBot="1" x14ac:dyDescent="0.3">
      <c r="A7" s="30" t="s">
        <v>4</v>
      </c>
      <c r="B7" s="10" t="str">
        <f>IF(ISNA(VLOOKUP(B6,TumDifficultyTable[],2,FALSE)),"",VLOOKUP(B6,TumDifficultyTable[],2,FALSE))</f>
        <v/>
      </c>
      <c r="C7" s="10" t="str">
        <f>IF(ISNA(VLOOKUP(C6,TumDifficultyTable[],2,FALSE)),"",VLOOKUP(C6,TumDifficultyTable[],2,FALSE))</f>
        <v/>
      </c>
      <c r="D7" s="10" t="str">
        <f>IF(ISNA(VLOOKUP(D6,TumDifficultyTable[],2,FALSE)),"",VLOOKUP(D6,TumDifficultyTable[],2,FALSE))</f>
        <v/>
      </c>
      <c r="E7" s="10" t="str">
        <f>IF(ISNA(VLOOKUP(E6,TumDifficultyTable[],2,FALSE)),"",VLOOKUP(E6,TumDifficultyTable[],2,FALSE))</f>
        <v/>
      </c>
      <c r="F7" s="10" t="str">
        <f>IF(ISNA(VLOOKUP(F6,TumDifficultyTable[],2,FALSE)),"",VLOOKUP(F6,TumDifficultyTable[],2,FALSE))</f>
        <v/>
      </c>
      <c r="G7" s="10" t="str">
        <f>IF(ISNA(VLOOKUP(G6,TumDifficultyTable[],2,FALSE)),"",VLOOKUP(G6,TumDifficultyTable[],2,FALSE))</f>
        <v/>
      </c>
      <c r="H7" s="10" t="str">
        <f>IF(ISNA(VLOOKUP(H6,TumDifficultyTable[],2,FALSE)),"",VLOOKUP(H6,TumDifficultyTable[],2,FALSE))</f>
        <v/>
      </c>
      <c r="I7" s="10" t="str">
        <f>IF(ISNA(VLOOKUP(I6,TumDifficultyTable[],2,FALSE)),"",VLOOKUP(I6,TumDifficultyTable[],2,FALSE))</f>
        <v/>
      </c>
      <c r="J7" s="10" t="str">
        <f>IF(AND($J$4="Pige/Kvinde",COUNTIF(B7:I7,"&gt;=2")&gt;1),(COUNTIF(B7:I7,"&gt;=2")-1),"")</f>
        <v/>
      </c>
      <c r="K7" s="26">
        <f>SUM(B7:J7)</f>
        <v>0</v>
      </c>
    </row>
    <row r="8" spans="1:12" ht="39" customHeight="1" x14ac:dyDescent="0.25">
      <c r="A8" s="47" t="s">
        <v>67</v>
      </c>
      <c r="B8" s="19"/>
      <c r="C8" s="19"/>
      <c r="D8" s="19"/>
      <c r="E8" s="19"/>
      <c r="F8" s="19"/>
      <c r="G8" s="19"/>
      <c r="H8" s="19"/>
      <c r="I8" s="19"/>
      <c r="J8" s="20" t="s">
        <v>93</v>
      </c>
      <c r="K8" s="21" t="s">
        <v>94</v>
      </c>
      <c r="L8" s="12" t="s">
        <v>68</v>
      </c>
    </row>
    <row r="9" spans="1:12" ht="39" customHeight="1" thickBot="1" x14ac:dyDescent="0.3">
      <c r="A9" s="33"/>
      <c r="B9" s="13"/>
      <c r="C9" s="13"/>
      <c r="D9" s="13"/>
      <c r="E9" s="13"/>
      <c r="F9" s="13"/>
      <c r="G9" s="13"/>
      <c r="H9" s="13"/>
      <c r="I9" s="13"/>
      <c r="J9" s="13"/>
      <c r="K9" s="27"/>
      <c r="L9" s="28"/>
    </row>
    <row r="10" spans="1:12" ht="39" customHeight="1" thickBot="1" x14ac:dyDescent="0.3">
      <c r="A10" s="9" t="s">
        <v>70</v>
      </c>
      <c r="B10" s="9"/>
      <c r="C10" s="9"/>
      <c r="D10" s="9"/>
      <c r="E10" s="9"/>
      <c r="F10" s="9"/>
      <c r="G10" s="9"/>
      <c r="H10" s="9"/>
      <c r="I10" s="9"/>
    </row>
    <row r="11" spans="1:12" ht="39" customHeight="1" x14ac:dyDescent="0.25">
      <c r="A11" s="29" t="s">
        <v>66</v>
      </c>
      <c r="B11" s="6"/>
      <c r="C11" s="6"/>
      <c r="D11" s="6"/>
      <c r="E11" s="6"/>
      <c r="F11" s="6"/>
      <c r="G11" s="6"/>
      <c r="H11" s="6"/>
      <c r="I11" s="6"/>
      <c r="J11" s="18" t="s">
        <v>93</v>
      </c>
      <c r="K11" s="7" t="s">
        <v>94</v>
      </c>
      <c r="L11" s="22" t="s">
        <v>95</v>
      </c>
    </row>
    <row r="12" spans="1:12" ht="39" customHeight="1" thickBot="1" x14ac:dyDescent="0.3">
      <c r="A12" s="30" t="s">
        <v>4</v>
      </c>
      <c r="B12" s="10" t="str">
        <f>IF(ISNA(VLOOKUP(B11,TumDifficultyTable[],2,FALSE)),"",VLOOKUP(B11,TumDifficultyTable[],2,FALSE))</f>
        <v/>
      </c>
      <c r="C12" s="10" t="str">
        <f>IF(ISNA(VLOOKUP(C11,TumDifficultyTable[],2,FALSE)),"",VLOOKUP(C11,TumDifficultyTable[],2,FALSE))</f>
        <v/>
      </c>
      <c r="D12" s="10" t="str">
        <f>IF(ISNA(VLOOKUP(D11,TumDifficultyTable[],2,FALSE)),"",VLOOKUP(D11,TumDifficultyTable[],2,FALSE))</f>
        <v/>
      </c>
      <c r="E12" s="10" t="str">
        <f>IF(ISNA(VLOOKUP(E11,TumDifficultyTable[],2,FALSE)),"",VLOOKUP(E11,TumDifficultyTable[],2,FALSE))</f>
        <v/>
      </c>
      <c r="F12" s="10" t="str">
        <f>IF(ISNA(VLOOKUP(F11,TumDifficultyTable[],2,FALSE)),"",VLOOKUP(F11,TumDifficultyTable[],2,FALSE))</f>
        <v/>
      </c>
      <c r="G12" s="10" t="str">
        <f>IF(ISNA(VLOOKUP(G11,TumDifficultyTable[],2,FALSE)),"",VLOOKUP(G11,TumDifficultyTable[],2,FALSE))</f>
        <v/>
      </c>
      <c r="H12" s="10" t="str">
        <f>IF(ISNA(VLOOKUP(H11,TumDifficultyTable[],2,FALSE)),"",VLOOKUP(H11,TumDifficultyTable[],2,FALSE))</f>
        <v/>
      </c>
      <c r="I12" s="10" t="str">
        <f>IF(ISNA(VLOOKUP(I11,TumDifficultyTable[],2,FALSE)),"",VLOOKUP(I11,TumDifficultyTable[],2,FALSE))</f>
        <v/>
      </c>
      <c r="J12" s="10" t="str">
        <f>IF(AND($J$4="Pige/Kvinde",COUNTIF(B12:I12,"&gt;=2")&gt;1),(COUNTIF(B12:I12,"&gt;=2")-1),"")</f>
        <v/>
      </c>
      <c r="K12" s="26">
        <f>SUM(B12:J12)</f>
        <v>0</v>
      </c>
    </row>
    <row r="13" spans="1:12" ht="39" customHeight="1" x14ac:dyDescent="0.25">
      <c r="A13" s="32" t="s">
        <v>67</v>
      </c>
      <c r="B13" s="11"/>
      <c r="C13" s="11"/>
      <c r="D13" s="11"/>
      <c r="E13" s="11"/>
      <c r="F13" s="11"/>
      <c r="G13" s="11"/>
      <c r="H13" s="11"/>
      <c r="I13" s="11"/>
      <c r="J13" s="20" t="s">
        <v>93</v>
      </c>
      <c r="K13" s="21" t="s">
        <v>94</v>
      </c>
      <c r="L13" s="12" t="s">
        <v>68</v>
      </c>
    </row>
    <row r="14" spans="1:12" ht="39" customHeight="1" thickBot="1" x14ac:dyDescent="0.3">
      <c r="A14" s="33"/>
      <c r="B14" s="13"/>
      <c r="C14" s="13"/>
      <c r="D14" s="13"/>
      <c r="E14" s="13"/>
      <c r="F14" s="13"/>
      <c r="G14" s="13"/>
      <c r="H14" s="13"/>
      <c r="I14" s="13"/>
      <c r="J14" s="13"/>
      <c r="K14" s="27"/>
      <c r="L14" s="28"/>
    </row>
    <row r="15" spans="1:12" ht="39" customHeight="1" thickBot="1" x14ac:dyDescent="0.3">
      <c r="A15" s="9" t="s">
        <v>71</v>
      </c>
      <c r="B15" s="9"/>
      <c r="C15" s="9"/>
      <c r="D15" s="9"/>
      <c r="E15" s="9"/>
      <c r="F15" s="9"/>
      <c r="G15" s="9"/>
      <c r="H15" s="9"/>
      <c r="I15" s="9"/>
    </row>
    <row r="16" spans="1:12" ht="39" customHeight="1" x14ac:dyDescent="0.25">
      <c r="A16" s="29" t="s">
        <v>66</v>
      </c>
      <c r="B16" s="6"/>
      <c r="C16" s="6"/>
      <c r="D16" s="6"/>
      <c r="E16" s="6"/>
      <c r="F16" s="6"/>
      <c r="G16" s="6"/>
      <c r="H16" s="6"/>
      <c r="I16" s="6"/>
      <c r="J16" s="18" t="s">
        <v>93</v>
      </c>
      <c r="K16" s="7" t="s">
        <v>94</v>
      </c>
      <c r="L16" s="22" t="s">
        <v>95</v>
      </c>
    </row>
    <row r="17" spans="1:12" ht="39" customHeight="1" thickBot="1" x14ac:dyDescent="0.3">
      <c r="A17" s="30" t="s">
        <v>4</v>
      </c>
      <c r="B17" s="10" t="str">
        <f>IF(ISNA(VLOOKUP(B16,TumDifficultyTable[],2,FALSE)),"",VLOOKUP(B16,TumDifficultyTable[],2,FALSE))</f>
        <v/>
      </c>
      <c r="C17" s="10" t="str">
        <f>IF(ISNA(VLOOKUP(C16,TumDifficultyTable[],2,FALSE)),"",VLOOKUP(C16,TumDifficultyTable[],2,FALSE))</f>
        <v/>
      </c>
      <c r="D17" s="10" t="str">
        <f>IF(ISNA(VLOOKUP(D16,TumDifficultyTable[],2,FALSE)),"",VLOOKUP(D16,TumDifficultyTable[],2,FALSE))</f>
        <v/>
      </c>
      <c r="E17" s="10" t="str">
        <f>IF(ISNA(VLOOKUP(E16,TumDifficultyTable[],2,FALSE)),"",VLOOKUP(E16,TumDifficultyTable[],2,FALSE))</f>
        <v/>
      </c>
      <c r="F17" s="10" t="str">
        <f>IF(ISNA(VLOOKUP(F16,TumDifficultyTable[],2,FALSE)),"",VLOOKUP(F16,TumDifficultyTable[],2,FALSE))</f>
        <v/>
      </c>
      <c r="G17" s="10" t="str">
        <f>IF(ISNA(VLOOKUP(G16,TumDifficultyTable[],2,FALSE)),"",VLOOKUP(G16,TumDifficultyTable[],2,FALSE))</f>
        <v/>
      </c>
      <c r="H17" s="10" t="str">
        <f>IF(ISNA(VLOOKUP(H16,TumDifficultyTable[],2,FALSE)),"",VLOOKUP(H16,TumDifficultyTable[],2,FALSE))</f>
        <v/>
      </c>
      <c r="I17" s="10" t="str">
        <f>IF(ISNA(VLOOKUP(I16,TumDifficultyTable[],2,FALSE)),"",VLOOKUP(I16,TumDifficultyTable[],2,FALSE))</f>
        <v/>
      </c>
      <c r="J17" s="10" t="str">
        <f>IF(AND($J$4="Pige/Kvinde",COUNTIF(B17:I17,"&gt;=2")&gt;1),(COUNTIF(B17:I17,"&gt;=2")-1),"")</f>
        <v/>
      </c>
      <c r="K17" s="26">
        <f>SUM(B17:J17)</f>
        <v>0</v>
      </c>
    </row>
    <row r="18" spans="1:12" ht="39" customHeight="1" x14ac:dyDescent="0.25">
      <c r="A18" s="32" t="s">
        <v>67</v>
      </c>
      <c r="B18" s="11"/>
      <c r="C18" s="11"/>
      <c r="D18" s="11"/>
      <c r="E18" s="11"/>
      <c r="F18" s="11"/>
      <c r="G18" s="11"/>
      <c r="H18" s="11"/>
      <c r="I18" s="11"/>
      <c r="J18" s="20" t="s">
        <v>93</v>
      </c>
      <c r="K18" s="21" t="s">
        <v>94</v>
      </c>
      <c r="L18" s="12" t="s">
        <v>68</v>
      </c>
    </row>
    <row r="19" spans="1:12" ht="39" customHeight="1" thickBot="1" x14ac:dyDescent="0.3">
      <c r="A19" s="33"/>
      <c r="B19" s="13"/>
      <c r="C19" s="13"/>
      <c r="D19" s="13"/>
      <c r="E19" s="13"/>
      <c r="F19" s="13"/>
      <c r="G19" s="13"/>
      <c r="H19" s="13"/>
      <c r="I19" s="13"/>
      <c r="J19" s="13"/>
      <c r="K19" s="27"/>
      <c r="L19" s="28"/>
    </row>
    <row r="20" spans="1:12" ht="39" customHeight="1" thickBot="1" x14ac:dyDescent="0.3">
      <c r="A20" s="14" t="s">
        <v>72</v>
      </c>
      <c r="B20" s="14"/>
      <c r="C20" s="14"/>
      <c r="D20" s="14"/>
      <c r="E20" s="14"/>
      <c r="F20" s="14"/>
      <c r="G20" s="14"/>
      <c r="H20" s="14"/>
      <c r="I20" s="14"/>
    </row>
    <row r="21" spans="1:12" ht="39" customHeight="1" x14ac:dyDescent="0.25">
      <c r="A21" s="29" t="s">
        <v>66</v>
      </c>
      <c r="B21" s="6"/>
      <c r="C21" s="6"/>
      <c r="D21" s="6"/>
      <c r="E21" s="6"/>
      <c r="F21" s="6"/>
      <c r="G21" s="6"/>
      <c r="H21" s="6"/>
      <c r="I21" s="6"/>
      <c r="J21" s="18" t="s">
        <v>93</v>
      </c>
      <c r="K21" s="7" t="s">
        <v>94</v>
      </c>
      <c r="L21" s="22" t="s">
        <v>95</v>
      </c>
    </row>
    <row r="22" spans="1:12" ht="39" customHeight="1" thickBot="1" x14ac:dyDescent="0.3">
      <c r="A22" s="30" t="s">
        <v>4</v>
      </c>
      <c r="B22" s="10" t="str">
        <f>IF(ISNA(VLOOKUP(B21,TumDifficultyTable[],2,FALSE)),"",VLOOKUP(B21,TumDifficultyTable[],2,FALSE))</f>
        <v/>
      </c>
      <c r="C22" s="10" t="str">
        <f>IF(ISNA(VLOOKUP(C21,TumDifficultyTable[],2,FALSE)),"",VLOOKUP(C21,TumDifficultyTable[],2,FALSE))</f>
        <v/>
      </c>
      <c r="D22" s="10" t="str">
        <f>IF(ISNA(VLOOKUP(D21,TumDifficultyTable[],2,FALSE)),"",VLOOKUP(D21,TumDifficultyTable[],2,FALSE))</f>
        <v/>
      </c>
      <c r="E22" s="10" t="str">
        <f>IF(ISNA(VLOOKUP(E21,TumDifficultyTable[],2,FALSE)),"",VLOOKUP(E21,TumDifficultyTable[],2,FALSE))</f>
        <v/>
      </c>
      <c r="F22" s="10" t="str">
        <f>IF(ISNA(VLOOKUP(F21,TumDifficultyTable[],2,FALSE)),"",VLOOKUP(F21,TumDifficultyTable[],2,FALSE))</f>
        <v/>
      </c>
      <c r="G22" s="10" t="str">
        <f>IF(ISNA(VLOOKUP(G21,TumDifficultyTable[],2,FALSE)),"",VLOOKUP(G21,TumDifficultyTable[],2,FALSE))</f>
        <v/>
      </c>
      <c r="H22" s="10" t="str">
        <f>IF(ISNA(VLOOKUP(H21,TumDifficultyTable[],2,FALSE)),"",VLOOKUP(H21,TumDifficultyTable[],2,FALSE))</f>
        <v/>
      </c>
      <c r="I22" s="10" t="str">
        <f>IF(ISNA(VLOOKUP(I21,TumDifficultyTable[],2,FALSE)),"",VLOOKUP(I21,TumDifficultyTable[],2,FALSE))</f>
        <v/>
      </c>
      <c r="J22" s="10" t="str">
        <f>IF(AND($J$4="Pige/Kvinde",COUNTIF(B22:I22,"&gt;=2")&gt;1),(COUNTIF(B22:I22,"&gt;=2")-1),"")</f>
        <v/>
      </c>
      <c r="K22" s="26">
        <f>SUM(B22:J22)</f>
        <v>0</v>
      </c>
    </row>
    <row r="23" spans="1:12" ht="39" customHeight="1" x14ac:dyDescent="0.25">
      <c r="A23" s="32" t="s">
        <v>67</v>
      </c>
      <c r="B23" s="11"/>
      <c r="C23" s="11"/>
      <c r="D23" s="11"/>
      <c r="E23" s="11"/>
      <c r="F23" s="11"/>
      <c r="G23" s="11"/>
      <c r="H23" s="11"/>
      <c r="I23" s="11"/>
      <c r="J23" s="20" t="s">
        <v>93</v>
      </c>
      <c r="K23" s="21" t="s">
        <v>94</v>
      </c>
      <c r="L23" s="12" t="s">
        <v>68</v>
      </c>
    </row>
    <row r="24" spans="1:12" ht="39" customHeight="1" thickBot="1" x14ac:dyDescent="0.3">
      <c r="A24" s="33"/>
      <c r="B24" s="13"/>
      <c r="C24" s="13"/>
      <c r="D24" s="13"/>
      <c r="E24" s="13"/>
      <c r="F24" s="13"/>
      <c r="G24" s="13"/>
      <c r="H24" s="13"/>
      <c r="I24" s="13"/>
      <c r="J24" s="13"/>
      <c r="K24" s="27"/>
      <c r="L24" s="28"/>
    </row>
    <row r="25" spans="1:12" ht="22.35" customHeight="1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2.35" customHeight="1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22.35" customHeight="1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22.35" customHeight="1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22.35" customHeight="1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22.35" customHeight="1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22.35" customHeight="1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22.35" customHeight="1" x14ac:dyDescent="0.35">
      <c r="A32" s="34" t="s">
        <v>97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22.15" customHeight="1" x14ac:dyDescent="0.3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22.15" customHeight="1" x14ac:dyDescent="0.35">
      <c r="A34" s="34" t="s">
        <v>98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22.15" customHeight="1" x14ac:dyDescent="0.35">
      <c r="A35" s="54" t="s">
        <v>90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</sheetData>
  <sheetProtection sheet="1" selectLockedCells="1"/>
  <mergeCells count="20">
    <mergeCell ref="A18:A19"/>
    <mergeCell ref="A23:A24"/>
    <mergeCell ref="A32:L32"/>
    <mergeCell ref="A34:L34"/>
    <mergeCell ref="A35:L35"/>
    <mergeCell ref="A4:B4"/>
    <mergeCell ref="C4:G4"/>
    <mergeCell ref="H4:I4"/>
    <mergeCell ref="J4:L4"/>
    <mergeCell ref="A8:A9"/>
    <mergeCell ref="A13:A14"/>
    <mergeCell ref="A1:L1"/>
    <mergeCell ref="A2:B2"/>
    <mergeCell ref="C2:G2"/>
    <mergeCell ref="H2:I2"/>
    <mergeCell ref="J2:L2"/>
    <mergeCell ref="A3:B3"/>
    <mergeCell ref="C3:G3"/>
    <mergeCell ref="H3:I3"/>
    <mergeCell ref="J3:L3"/>
  </mergeCells>
  <dataValidations count="5">
    <dataValidation type="list" allowBlank="1" showInputMessage="1" showErrorMessage="1" sqref="C3:G3" xr:uid="{36F72EA0-93DC-4FE8-990D-1A918B541BA0}">
      <formula1>DataDivision</formula1>
    </dataValidation>
    <dataValidation type="list" allowBlank="1" showInputMessage="1" showErrorMessage="1" sqref="C4:G4" xr:uid="{AC1FA55F-C967-46EF-B1FE-96D5D73B1C60}">
      <formula1>DataAge</formula1>
    </dataValidation>
    <dataValidation type="list" allowBlank="1" showInputMessage="1" sqref="J2:L2" xr:uid="{3EF425DF-70B3-48C6-8B6B-BF60EF01D047}">
      <formula1>DataCompetition</formula1>
    </dataValidation>
    <dataValidation type="list" allowBlank="1" showInputMessage="1" showErrorMessage="1" sqref="J4:L4" xr:uid="{97779581-EE69-4E1E-B955-BFFE7000701A}">
      <formula1>DataSex</formula1>
    </dataValidation>
    <dataValidation type="list" errorStyle="information" allowBlank="1" showInputMessage="1" showErrorMessage="1" errorTitle="Ukendt spring" error="Dette spring findes ikke i databasen. Er du sikker på, at det er korrekt intastet?" sqref="B16:I16 B6:I6 B11:I11 B21:I21" xr:uid="{75D72520-0D7E-459C-A6AD-BCF272BB563C}">
      <formula1>DataSymbol</formula1>
    </dataValidation>
  </dataValidations>
  <hyperlinks>
    <hyperlink ref="A35" r:id="rId1" xr:uid="{9944B6DA-6B3A-43A4-A9ED-F2DF5CD3C5CA}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79CED-D2B8-484C-919C-A9629F584F58}">
  <sheetPr>
    <pageSetUpPr fitToPage="1"/>
  </sheetPr>
  <dimension ref="A1:L35"/>
  <sheetViews>
    <sheetView showGridLines="0" showRowColHeaders="0" zoomScale="90" zoomScaleNormal="90" workbookViewId="0">
      <selection activeCell="C2" sqref="C2:G2"/>
    </sheetView>
  </sheetViews>
  <sheetFormatPr defaultColWidth="9.140625" defaultRowHeight="22.15" customHeight="1" x14ac:dyDescent="0.25"/>
  <cols>
    <col min="1" max="1" width="11.85546875" style="17" customWidth="1"/>
    <col min="2" max="9" width="13" style="8" customWidth="1"/>
    <col min="10" max="10" width="12.85546875" style="8" customWidth="1"/>
    <col min="11" max="11" width="17.140625" style="8" customWidth="1"/>
    <col min="12" max="12" width="12.85546875" style="8" customWidth="1"/>
    <col min="13" max="16384" width="9.140625" style="8"/>
  </cols>
  <sheetData>
    <row r="1" spans="1:12" ht="39" customHeight="1" thickBot="1" x14ac:dyDescent="0.3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9" customHeight="1" x14ac:dyDescent="0.25">
      <c r="A2" s="36" t="s">
        <v>74</v>
      </c>
      <c r="B2" s="37"/>
      <c r="C2" s="38"/>
      <c r="D2" s="39"/>
      <c r="E2" s="39"/>
      <c r="F2" s="39"/>
      <c r="G2" s="39"/>
      <c r="H2" s="37" t="s">
        <v>76</v>
      </c>
      <c r="I2" s="37"/>
      <c r="J2" s="48"/>
      <c r="K2" s="49"/>
      <c r="L2" s="50"/>
    </row>
    <row r="3" spans="1:12" ht="39" customHeight="1" x14ac:dyDescent="0.25">
      <c r="A3" s="40" t="s">
        <v>75</v>
      </c>
      <c r="B3" s="41"/>
      <c r="C3" s="42"/>
      <c r="D3" s="42"/>
      <c r="E3" s="42"/>
      <c r="F3" s="42"/>
      <c r="G3" s="42"/>
      <c r="H3" s="41" t="s">
        <v>77</v>
      </c>
      <c r="I3" s="41"/>
      <c r="J3" s="51"/>
      <c r="K3" s="52"/>
      <c r="L3" s="53"/>
    </row>
    <row r="4" spans="1:12" ht="39" customHeight="1" thickBot="1" x14ac:dyDescent="0.3">
      <c r="A4" s="43" t="s">
        <v>1</v>
      </c>
      <c r="B4" s="44"/>
      <c r="C4" s="45"/>
      <c r="D4" s="45"/>
      <c r="E4" s="45"/>
      <c r="F4" s="45"/>
      <c r="G4" s="45"/>
      <c r="H4" s="44" t="s">
        <v>2</v>
      </c>
      <c r="I4" s="44"/>
      <c r="J4" s="45"/>
      <c r="K4" s="45"/>
      <c r="L4" s="46"/>
    </row>
    <row r="5" spans="1:12" ht="39" customHeight="1" thickBot="1" x14ac:dyDescent="0.3">
      <c r="A5" s="9" t="s">
        <v>69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39" customHeight="1" x14ac:dyDescent="0.25">
      <c r="A6" s="29" t="s">
        <v>66</v>
      </c>
      <c r="B6" s="6"/>
      <c r="C6" s="6"/>
      <c r="D6" s="6"/>
      <c r="E6" s="6"/>
      <c r="F6" s="6"/>
      <c r="G6" s="6"/>
      <c r="H6" s="6"/>
      <c r="I6" s="6"/>
      <c r="J6" s="18" t="s">
        <v>93</v>
      </c>
      <c r="K6" s="7" t="s">
        <v>94</v>
      </c>
      <c r="L6" s="22" t="s">
        <v>95</v>
      </c>
    </row>
    <row r="7" spans="1:12" ht="39" customHeight="1" thickBot="1" x14ac:dyDescent="0.3">
      <c r="A7" s="30" t="s">
        <v>4</v>
      </c>
      <c r="B7" s="10" t="str">
        <f>IF(ISNA(VLOOKUP(B6,TumDifficultyTable[],2,FALSE)),"",VLOOKUP(B6,TumDifficultyTable[],2,FALSE))</f>
        <v/>
      </c>
      <c r="C7" s="10" t="str">
        <f>IF(ISNA(VLOOKUP(C6,TumDifficultyTable[],2,FALSE)),"",VLOOKUP(C6,TumDifficultyTable[],2,FALSE))</f>
        <v/>
      </c>
      <c r="D7" s="10" t="str">
        <f>IF(ISNA(VLOOKUP(D6,TumDifficultyTable[],2,FALSE)),"",VLOOKUP(D6,TumDifficultyTable[],2,FALSE))</f>
        <v/>
      </c>
      <c r="E7" s="10" t="str">
        <f>IF(ISNA(VLOOKUP(E6,TumDifficultyTable[],2,FALSE)),"",VLOOKUP(E6,TumDifficultyTable[],2,FALSE))</f>
        <v/>
      </c>
      <c r="F7" s="10" t="str">
        <f>IF(ISNA(VLOOKUP(F6,TumDifficultyTable[],2,FALSE)),"",VLOOKUP(F6,TumDifficultyTable[],2,FALSE))</f>
        <v/>
      </c>
      <c r="G7" s="10" t="str">
        <f>IF(ISNA(VLOOKUP(G6,TumDifficultyTable[],2,FALSE)),"",VLOOKUP(G6,TumDifficultyTable[],2,FALSE))</f>
        <v/>
      </c>
      <c r="H7" s="10" t="str">
        <f>IF(ISNA(VLOOKUP(H6,TumDifficultyTable[],2,FALSE)),"",VLOOKUP(H6,TumDifficultyTable[],2,FALSE))</f>
        <v/>
      </c>
      <c r="I7" s="10" t="str">
        <f>IF(ISNA(VLOOKUP(I6,TumDifficultyTable[],2,FALSE)),"",VLOOKUP(I6,TumDifficultyTable[],2,FALSE))</f>
        <v/>
      </c>
      <c r="J7" s="10" t="str">
        <f>IF(AND($J$4="Pige/Kvinde",COUNTIF(B7:I7,"&gt;=2")&gt;1),(COUNTIF(B7:I7,"&gt;=2")-1),"")</f>
        <v/>
      </c>
      <c r="K7" s="26">
        <f>SUM(B7:J7)</f>
        <v>0</v>
      </c>
    </row>
    <row r="8" spans="1:12" ht="39" customHeight="1" x14ac:dyDescent="0.25">
      <c r="A8" s="47" t="s">
        <v>67</v>
      </c>
      <c r="B8" s="19"/>
      <c r="C8" s="19"/>
      <c r="D8" s="19"/>
      <c r="E8" s="19"/>
      <c r="F8" s="19"/>
      <c r="G8" s="19"/>
      <c r="H8" s="19"/>
      <c r="I8" s="19"/>
      <c r="J8" s="20" t="s">
        <v>93</v>
      </c>
      <c r="K8" s="21" t="s">
        <v>94</v>
      </c>
      <c r="L8" s="12" t="s">
        <v>68</v>
      </c>
    </row>
    <row r="9" spans="1:12" ht="39" customHeight="1" thickBot="1" x14ac:dyDescent="0.3">
      <c r="A9" s="33"/>
      <c r="B9" s="13"/>
      <c r="C9" s="13"/>
      <c r="D9" s="13"/>
      <c r="E9" s="13"/>
      <c r="F9" s="13"/>
      <c r="G9" s="13"/>
      <c r="H9" s="13"/>
      <c r="I9" s="13"/>
      <c r="J9" s="13"/>
      <c r="K9" s="27"/>
      <c r="L9" s="28"/>
    </row>
    <row r="10" spans="1:12" ht="39" customHeight="1" thickBot="1" x14ac:dyDescent="0.3">
      <c r="A10" s="9" t="s">
        <v>70</v>
      </c>
      <c r="B10" s="9"/>
      <c r="C10" s="9"/>
      <c r="D10" s="9"/>
      <c r="E10" s="9"/>
      <c r="F10" s="9"/>
      <c r="G10" s="9"/>
      <c r="H10" s="9"/>
      <c r="I10" s="9"/>
    </row>
    <row r="11" spans="1:12" ht="39" customHeight="1" x14ac:dyDescent="0.25">
      <c r="A11" s="29" t="s">
        <v>66</v>
      </c>
      <c r="B11" s="6"/>
      <c r="C11" s="6"/>
      <c r="D11" s="6"/>
      <c r="E11" s="6"/>
      <c r="F11" s="6"/>
      <c r="G11" s="6"/>
      <c r="H11" s="6"/>
      <c r="I11" s="6"/>
      <c r="J11" s="18" t="s">
        <v>93</v>
      </c>
      <c r="K11" s="7" t="s">
        <v>94</v>
      </c>
      <c r="L11" s="22" t="s">
        <v>95</v>
      </c>
    </row>
    <row r="12" spans="1:12" ht="39" customHeight="1" thickBot="1" x14ac:dyDescent="0.3">
      <c r="A12" s="30" t="s">
        <v>4</v>
      </c>
      <c r="B12" s="10" t="str">
        <f>IF(ISNA(VLOOKUP(B11,TumDifficultyTable[],2,FALSE)),"",VLOOKUP(B11,TumDifficultyTable[],2,FALSE))</f>
        <v/>
      </c>
      <c r="C12" s="10" t="str">
        <f>IF(ISNA(VLOOKUP(C11,TumDifficultyTable[],2,FALSE)),"",VLOOKUP(C11,TumDifficultyTable[],2,FALSE))</f>
        <v/>
      </c>
      <c r="D12" s="10" t="str">
        <f>IF(ISNA(VLOOKUP(D11,TumDifficultyTable[],2,FALSE)),"",VLOOKUP(D11,TumDifficultyTable[],2,FALSE))</f>
        <v/>
      </c>
      <c r="E12" s="10" t="str">
        <f>IF(ISNA(VLOOKUP(E11,TumDifficultyTable[],2,FALSE)),"",VLOOKUP(E11,TumDifficultyTable[],2,FALSE))</f>
        <v/>
      </c>
      <c r="F12" s="10" t="str">
        <f>IF(ISNA(VLOOKUP(F11,TumDifficultyTable[],2,FALSE)),"",VLOOKUP(F11,TumDifficultyTable[],2,FALSE))</f>
        <v/>
      </c>
      <c r="G12" s="10" t="str">
        <f>IF(ISNA(VLOOKUP(G11,TumDifficultyTable[],2,FALSE)),"",VLOOKUP(G11,TumDifficultyTable[],2,FALSE))</f>
        <v/>
      </c>
      <c r="H12" s="10" t="str">
        <f>IF(ISNA(VLOOKUP(H11,TumDifficultyTable[],2,FALSE)),"",VLOOKUP(H11,TumDifficultyTable[],2,FALSE))</f>
        <v/>
      </c>
      <c r="I12" s="10" t="str">
        <f>IF(ISNA(VLOOKUP(I11,TumDifficultyTable[],2,FALSE)),"",VLOOKUP(I11,TumDifficultyTable[],2,FALSE))</f>
        <v/>
      </c>
      <c r="J12" s="10" t="str">
        <f>IF(AND($J$4="Pige/Kvinde",COUNTIF(B12:I12,"&gt;=2")&gt;1),(COUNTIF(B12:I12,"&gt;=2")-1),"")</f>
        <v/>
      </c>
      <c r="K12" s="26">
        <f>SUM(B12:J12)</f>
        <v>0</v>
      </c>
    </row>
    <row r="13" spans="1:12" ht="39" customHeight="1" x14ac:dyDescent="0.25">
      <c r="A13" s="32" t="s">
        <v>67</v>
      </c>
      <c r="B13" s="11"/>
      <c r="C13" s="11"/>
      <c r="D13" s="11"/>
      <c r="E13" s="11"/>
      <c r="F13" s="11"/>
      <c r="G13" s="11"/>
      <c r="H13" s="11"/>
      <c r="I13" s="11"/>
      <c r="J13" s="20" t="s">
        <v>93</v>
      </c>
      <c r="K13" s="21" t="s">
        <v>94</v>
      </c>
      <c r="L13" s="12" t="s">
        <v>68</v>
      </c>
    </row>
    <row r="14" spans="1:12" ht="39" customHeight="1" thickBot="1" x14ac:dyDescent="0.3">
      <c r="A14" s="33"/>
      <c r="B14" s="13"/>
      <c r="C14" s="13"/>
      <c r="D14" s="13"/>
      <c r="E14" s="13"/>
      <c r="F14" s="13"/>
      <c r="G14" s="13"/>
      <c r="H14" s="13"/>
      <c r="I14" s="13"/>
      <c r="J14" s="13"/>
      <c r="K14" s="27"/>
      <c r="L14" s="28"/>
    </row>
    <row r="15" spans="1:12" ht="39" customHeight="1" thickBot="1" x14ac:dyDescent="0.3">
      <c r="A15" s="9" t="s">
        <v>71</v>
      </c>
      <c r="B15" s="9"/>
      <c r="C15" s="9"/>
      <c r="D15" s="9"/>
      <c r="E15" s="9"/>
      <c r="F15" s="9"/>
      <c r="G15" s="9"/>
      <c r="H15" s="9"/>
      <c r="I15" s="9"/>
    </row>
    <row r="16" spans="1:12" ht="39" customHeight="1" x14ac:dyDescent="0.25">
      <c r="A16" s="29" t="s">
        <v>66</v>
      </c>
      <c r="B16" s="6"/>
      <c r="C16" s="6"/>
      <c r="D16" s="6"/>
      <c r="E16" s="6"/>
      <c r="F16" s="6"/>
      <c r="G16" s="6"/>
      <c r="H16" s="6"/>
      <c r="I16" s="6"/>
      <c r="J16" s="18" t="s">
        <v>93</v>
      </c>
      <c r="K16" s="7" t="s">
        <v>94</v>
      </c>
      <c r="L16" s="22" t="s">
        <v>95</v>
      </c>
    </row>
    <row r="17" spans="1:12" ht="39" customHeight="1" thickBot="1" x14ac:dyDescent="0.3">
      <c r="A17" s="30" t="s">
        <v>4</v>
      </c>
      <c r="B17" s="10" t="str">
        <f>IF(ISNA(VLOOKUP(B16,TumDifficultyTable[],2,FALSE)),"",VLOOKUP(B16,TumDifficultyTable[],2,FALSE))</f>
        <v/>
      </c>
      <c r="C17" s="10" t="str">
        <f>IF(ISNA(VLOOKUP(C16,TumDifficultyTable[],2,FALSE)),"",VLOOKUP(C16,TumDifficultyTable[],2,FALSE))</f>
        <v/>
      </c>
      <c r="D17" s="10" t="str">
        <f>IF(ISNA(VLOOKUP(D16,TumDifficultyTable[],2,FALSE)),"",VLOOKUP(D16,TumDifficultyTable[],2,FALSE))</f>
        <v/>
      </c>
      <c r="E17" s="10" t="str">
        <f>IF(ISNA(VLOOKUP(E16,TumDifficultyTable[],2,FALSE)),"",VLOOKUP(E16,TumDifficultyTable[],2,FALSE))</f>
        <v/>
      </c>
      <c r="F17" s="10" t="str">
        <f>IF(ISNA(VLOOKUP(F16,TumDifficultyTable[],2,FALSE)),"",VLOOKUP(F16,TumDifficultyTable[],2,FALSE))</f>
        <v/>
      </c>
      <c r="G17" s="10" t="str">
        <f>IF(ISNA(VLOOKUP(G16,TumDifficultyTable[],2,FALSE)),"",VLOOKUP(G16,TumDifficultyTable[],2,FALSE))</f>
        <v/>
      </c>
      <c r="H17" s="10" t="str">
        <f>IF(ISNA(VLOOKUP(H16,TumDifficultyTable[],2,FALSE)),"",VLOOKUP(H16,TumDifficultyTable[],2,FALSE))</f>
        <v/>
      </c>
      <c r="I17" s="10" t="str">
        <f>IF(ISNA(VLOOKUP(I16,TumDifficultyTable[],2,FALSE)),"",VLOOKUP(I16,TumDifficultyTable[],2,FALSE))</f>
        <v/>
      </c>
      <c r="J17" s="10" t="str">
        <f>IF(AND($J$4="Pige/Kvinde",COUNTIF(B17:I17,"&gt;=2")&gt;1),(COUNTIF(B17:I17,"&gt;=2")-1),"")</f>
        <v/>
      </c>
      <c r="K17" s="26">
        <f>SUM(B17:J17)</f>
        <v>0</v>
      </c>
    </row>
    <row r="18" spans="1:12" ht="39" customHeight="1" x14ac:dyDescent="0.25">
      <c r="A18" s="32" t="s">
        <v>67</v>
      </c>
      <c r="B18" s="11"/>
      <c r="C18" s="11"/>
      <c r="D18" s="11"/>
      <c r="E18" s="11"/>
      <c r="F18" s="11"/>
      <c r="G18" s="11"/>
      <c r="H18" s="11"/>
      <c r="I18" s="11"/>
      <c r="J18" s="20" t="s">
        <v>93</v>
      </c>
      <c r="K18" s="21" t="s">
        <v>94</v>
      </c>
      <c r="L18" s="12" t="s">
        <v>68</v>
      </c>
    </row>
    <row r="19" spans="1:12" ht="39" customHeight="1" thickBot="1" x14ac:dyDescent="0.3">
      <c r="A19" s="33"/>
      <c r="B19" s="13"/>
      <c r="C19" s="13"/>
      <c r="D19" s="13"/>
      <c r="E19" s="13"/>
      <c r="F19" s="13"/>
      <c r="G19" s="13"/>
      <c r="H19" s="13"/>
      <c r="I19" s="13"/>
      <c r="J19" s="13"/>
      <c r="K19" s="27"/>
      <c r="L19" s="28"/>
    </row>
    <row r="20" spans="1:12" ht="39" customHeight="1" thickBot="1" x14ac:dyDescent="0.3">
      <c r="A20" s="14" t="s">
        <v>72</v>
      </c>
      <c r="B20" s="14"/>
      <c r="C20" s="14"/>
      <c r="D20" s="14"/>
      <c r="E20" s="14"/>
      <c r="F20" s="14"/>
      <c r="G20" s="14"/>
      <c r="H20" s="14"/>
      <c r="I20" s="14"/>
    </row>
    <row r="21" spans="1:12" ht="39" customHeight="1" x14ac:dyDescent="0.25">
      <c r="A21" s="29" t="s">
        <v>66</v>
      </c>
      <c r="B21" s="6"/>
      <c r="C21" s="6"/>
      <c r="D21" s="6"/>
      <c r="E21" s="6"/>
      <c r="F21" s="6"/>
      <c r="G21" s="6"/>
      <c r="H21" s="6"/>
      <c r="I21" s="6"/>
      <c r="J21" s="18" t="s">
        <v>93</v>
      </c>
      <c r="K21" s="7" t="s">
        <v>94</v>
      </c>
      <c r="L21" s="22" t="s">
        <v>95</v>
      </c>
    </row>
    <row r="22" spans="1:12" ht="39" customHeight="1" thickBot="1" x14ac:dyDescent="0.3">
      <c r="A22" s="30" t="s">
        <v>4</v>
      </c>
      <c r="B22" s="10" t="str">
        <f>IF(ISNA(VLOOKUP(B21,TumDifficultyTable[],2,FALSE)),"",VLOOKUP(B21,TumDifficultyTable[],2,FALSE))</f>
        <v/>
      </c>
      <c r="C22" s="10" t="str">
        <f>IF(ISNA(VLOOKUP(C21,TumDifficultyTable[],2,FALSE)),"",VLOOKUP(C21,TumDifficultyTable[],2,FALSE))</f>
        <v/>
      </c>
      <c r="D22" s="10" t="str">
        <f>IF(ISNA(VLOOKUP(D21,TumDifficultyTable[],2,FALSE)),"",VLOOKUP(D21,TumDifficultyTable[],2,FALSE))</f>
        <v/>
      </c>
      <c r="E22" s="10" t="str">
        <f>IF(ISNA(VLOOKUP(E21,TumDifficultyTable[],2,FALSE)),"",VLOOKUP(E21,TumDifficultyTable[],2,FALSE))</f>
        <v/>
      </c>
      <c r="F22" s="10" t="str">
        <f>IF(ISNA(VLOOKUP(F21,TumDifficultyTable[],2,FALSE)),"",VLOOKUP(F21,TumDifficultyTable[],2,FALSE))</f>
        <v/>
      </c>
      <c r="G22" s="10" t="str">
        <f>IF(ISNA(VLOOKUP(G21,TumDifficultyTable[],2,FALSE)),"",VLOOKUP(G21,TumDifficultyTable[],2,FALSE))</f>
        <v/>
      </c>
      <c r="H22" s="10" t="str">
        <f>IF(ISNA(VLOOKUP(H21,TumDifficultyTable[],2,FALSE)),"",VLOOKUP(H21,TumDifficultyTable[],2,FALSE))</f>
        <v/>
      </c>
      <c r="I22" s="10" t="str">
        <f>IF(ISNA(VLOOKUP(I21,TumDifficultyTable[],2,FALSE)),"",VLOOKUP(I21,TumDifficultyTable[],2,FALSE))</f>
        <v/>
      </c>
      <c r="J22" s="10" t="str">
        <f>IF(AND($J$4="Pige/Kvinde",COUNTIF(B22:I22,"&gt;=2")&gt;1),(COUNTIF(B22:I22,"&gt;=2")-1),"")</f>
        <v/>
      </c>
      <c r="K22" s="26">
        <f>SUM(B22:J22)</f>
        <v>0</v>
      </c>
    </row>
    <row r="23" spans="1:12" ht="39" customHeight="1" x14ac:dyDescent="0.25">
      <c r="A23" s="32" t="s">
        <v>67</v>
      </c>
      <c r="B23" s="11"/>
      <c r="C23" s="11"/>
      <c r="D23" s="11"/>
      <c r="E23" s="11"/>
      <c r="F23" s="11"/>
      <c r="G23" s="11"/>
      <c r="H23" s="11"/>
      <c r="I23" s="11"/>
      <c r="J23" s="20" t="s">
        <v>93</v>
      </c>
      <c r="K23" s="21" t="s">
        <v>94</v>
      </c>
      <c r="L23" s="12" t="s">
        <v>68</v>
      </c>
    </row>
    <row r="24" spans="1:12" ht="39" customHeight="1" thickBot="1" x14ac:dyDescent="0.3">
      <c r="A24" s="33"/>
      <c r="B24" s="13"/>
      <c r="C24" s="13"/>
      <c r="D24" s="13"/>
      <c r="E24" s="13"/>
      <c r="F24" s="13"/>
      <c r="G24" s="13"/>
      <c r="H24" s="13"/>
      <c r="I24" s="13"/>
      <c r="J24" s="13"/>
      <c r="K24" s="27"/>
      <c r="L24" s="28"/>
    </row>
    <row r="25" spans="1:12" ht="22.35" customHeight="1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2.35" customHeight="1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22.35" customHeight="1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22.35" customHeight="1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22.35" customHeight="1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22.35" customHeight="1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22.35" customHeight="1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22.35" customHeight="1" x14ac:dyDescent="0.35">
      <c r="A32" s="34" t="s">
        <v>97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22.15" customHeight="1" x14ac:dyDescent="0.3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22.15" customHeight="1" x14ac:dyDescent="0.35">
      <c r="A34" s="34" t="s">
        <v>98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22.15" customHeight="1" x14ac:dyDescent="0.35">
      <c r="A35" s="54" t="s">
        <v>90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</sheetData>
  <sheetProtection sheet="1" selectLockedCells="1"/>
  <mergeCells count="20">
    <mergeCell ref="A18:A19"/>
    <mergeCell ref="A23:A24"/>
    <mergeCell ref="A32:L32"/>
    <mergeCell ref="A34:L34"/>
    <mergeCell ref="A35:L35"/>
    <mergeCell ref="A4:B4"/>
    <mergeCell ref="C4:G4"/>
    <mergeCell ref="H4:I4"/>
    <mergeCell ref="J4:L4"/>
    <mergeCell ref="A8:A9"/>
    <mergeCell ref="A13:A14"/>
    <mergeCell ref="A1:L1"/>
    <mergeCell ref="A2:B2"/>
    <mergeCell ref="C2:G2"/>
    <mergeCell ref="H2:I2"/>
    <mergeCell ref="J2:L2"/>
    <mergeCell ref="A3:B3"/>
    <mergeCell ref="C3:G3"/>
    <mergeCell ref="H3:I3"/>
    <mergeCell ref="J3:L3"/>
  </mergeCells>
  <dataValidations count="5">
    <dataValidation type="list" allowBlank="1" showInputMessage="1" showErrorMessage="1" sqref="C3:G3" xr:uid="{085DEF5D-74B7-4E0B-9497-E98816DD45B9}">
      <formula1>DataDivision</formula1>
    </dataValidation>
    <dataValidation type="list" allowBlank="1" showInputMessage="1" showErrorMessage="1" sqref="C4:G4" xr:uid="{82D1C61D-35D5-4D1B-9802-4468300A7F2E}">
      <formula1>DataAge</formula1>
    </dataValidation>
    <dataValidation type="list" allowBlank="1" showInputMessage="1" sqref="J2:L2" xr:uid="{F16ADF08-CFD9-4425-B0EC-83B87A87E1AB}">
      <formula1>DataCompetition</formula1>
    </dataValidation>
    <dataValidation type="list" allowBlank="1" showInputMessage="1" showErrorMessage="1" sqref="J4:L4" xr:uid="{6FE832FE-B7A2-474A-9002-5B794D8424CF}">
      <formula1>DataSex</formula1>
    </dataValidation>
    <dataValidation type="list" errorStyle="information" allowBlank="1" showInputMessage="1" showErrorMessage="1" errorTitle="Ukendt spring" error="Dette spring findes ikke i databasen. Er du sikker på, at det er korrekt intastet?" sqref="B16:I16 B6:I6 B11:I11 B21:I21" xr:uid="{679F347B-798C-4DC3-BA29-E49557B07759}">
      <formula1>DataSymbol</formula1>
    </dataValidation>
  </dataValidations>
  <hyperlinks>
    <hyperlink ref="A35" r:id="rId1" xr:uid="{2451E725-558B-46D7-9599-DEF1ABD15EE0}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9A062-96D3-448C-87F0-5BE86445576E}">
  <sheetPr codeName="Sheet3">
    <pageSetUpPr fitToPage="1"/>
  </sheetPr>
  <dimension ref="A1:L35"/>
  <sheetViews>
    <sheetView showGridLines="0" showRowColHeaders="0" tabSelected="1" zoomScale="90" zoomScaleNormal="90" workbookViewId="0">
      <selection activeCell="C2" sqref="C2:G2"/>
    </sheetView>
  </sheetViews>
  <sheetFormatPr defaultColWidth="9.140625" defaultRowHeight="22.15" customHeight="1" x14ac:dyDescent="0.25"/>
  <cols>
    <col min="1" max="1" width="11.85546875" style="17" customWidth="1"/>
    <col min="2" max="9" width="13" style="8" customWidth="1"/>
    <col min="10" max="10" width="12.85546875" style="8" customWidth="1"/>
    <col min="11" max="11" width="17.140625" style="8" customWidth="1"/>
    <col min="12" max="12" width="12.85546875" style="8" customWidth="1"/>
    <col min="13" max="16384" width="9.140625" style="8"/>
  </cols>
  <sheetData>
    <row r="1" spans="1:12" ht="39" customHeight="1" thickBot="1" x14ac:dyDescent="0.3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9" customHeight="1" x14ac:dyDescent="0.25">
      <c r="A2" s="36" t="s">
        <v>74</v>
      </c>
      <c r="B2" s="37"/>
      <c r="C2" s="38"/>
      <c r="D2" s="39"/>
      <c r="E2" s="39"/>
      <c r="F2" s="39"/>
      <c r="G2" s="39"/>
      <c r="H2" s="37" t="s">
        <v>76</v>
      </c>
      <c r="I2" s="37"/>
      <c r="J2" s="48"/>
      <c r="K2" s="49"/>
      <c r="L2" s="50"/>
    </row>
    <row r="3" spans="1:12" ht="39" customHeight="1" x14ac:dyDescent="0.25">
      <c r="A3" s="40" t="s">
        <v>75</v>
      </c>
      <c r="B3" s="41"/>
      <c r="C3" s="42"/>
      <c r="D3" s="42"/>
      <c r="E3" s="42"/>
      <c r="F3" s="42"/>
      <c r="G3" s="42"/>
      <c r="H3" s="41" t="s">
        <v>77</v>
      </c>
      <c r="I3" s="41"/>
      <c r="J3" s="51"/>
      <c r="K3" s="52"/>
      <c r="L3" s="53"/>
    </row>
    <row r="4" spans="1:12" ht="39" customHeight="1" thickBot="1" x14ac:dyDescent="0.3">
      <c r="A4" s="43" t="s">
        <v>1</v>
      </c>
      <c r="B4" s="44"/>
      <c r="C4" s="45"/>
      <c r="D4" s="45"/>
      <c r="E4" s="45"/>
      <c r="F4" s="45"/>
      <c r="G4" s="45"/>
      <c r="H4" s="44" t="s">
        <v>2</v>
      </c>
      <c r="I4" s="44"/>
      <c r="J4" s="45"/>
      <c r="K4" s="45"/>
      <c r="L4" s="46"/>
    </row>
    <row r="5" spans="1:12" ht="39" customHeight="1" thickBot="1" x14ac:dyDescent="0.3">
      <c r="A5" s="9" t="s">
        <v>69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39" customHeight="1" x14ac:dyDescent="0.25">
      <c r="A6" s="23" t="s">
        <v>66</v>
      </c>
      <c r="B6" s="6"/>
      <c r="C6" s="6"/>
      <c r="D6" s="6"/>
      <c r="E6" s="6"/>
      <c r="F6" s="6"/>
      <c r="G6" s="6"/>
      <c r="H6" s="6"/>
      <c r="I6" s="6"/>
      <c r="J6" s="18" t="s">
        <v>93</v>
      </c>
      <c r="K6" s="7" t="s">
        <v>94</v>
      </c>
      <c r="L6" s="22" t="s">
        <v>95</v>
      </c>
    </row>
    <row r="7" spans="1:12" ht="39" customHeight="1" thickBot="1" x14ac:dyDescent="0.3">
      <c r="A7" s="24" t="s">
        <v>4</v>
      </c>
      <c r="B7" s="10" t="str">
        <f>IF(ISNA(VLOOKUP(B6,TumDifficultyTable[],2,FALSE)),"",VLOOKUP(B6,TumDifficultyTable[],2,FALSE))</f>
        <v/>
      </c>
      <c r="C7" s="10" t="str">
        <f>IF(ISNA(VLOOKUP(C6,TumDifficultyTable[],2,FALSE)),"",VLOOKUP(C6,TumDifficultyTable[],2,FALSE))</f>
        <v/>
      </c>
      <c r="D7" s="10" t="str">
        <f>IF(ISNA(VLOOKUP(D6,TumDifficultyTable[],2,FALSE)),"",VLOOKUP(D6,TumDifficultyTable[],2,FALSE))</f>
        <v/>
      </c>
      <c r="E7" s="10" t="str">
        <f>IF(ISNA(VLOOKUP(E6,TumDifficultyTable[],2,FALSE)),"",VLOOKUP(E6,TumDifficultyTable[],2,FALSE))</f>
        <v/>
      </c>
      <c r="F7" s="10" t="str">
        <f>IF(ISNA(VLOOKUP(F6,TumDifficultyTable[],2,FALSE)),"",VLOOKUP(F6,TumDifficultyTable[],2,FALSE))</f>
        <v/>
      </c>
      <c r="G7" s="10" t="str">
        <f>IF(ISNA(VLOOKUP(G6,TumDifficultyTable[],2,FALSE)),"",VLOOKUP(G6,TumDifficultyTable[],2,FALSE))</f>
        <v/>
      </c>
      <c r="H7" s="10" t="str">
        <f>IF(ISNA(VLOOKUP(H6,TumDifficultyTable[],2,FALSE)),"",VLOOKUP(H6,TumDifficultyTable[],2,FALSE))</f>
        <v/>
      </c>
      <c r="I7" s="10" t="str">
        <f>IF(ISNA(VLOOKUP(I6,TumDifficultyTable[],2,FALSE)),"",VLOOKUP(I6,TumDifficultyTable[],2,FALSE))</f>
        <v/>
      </c>
      <c r="J7" s="10" t="str">
        <f>IF(AND($J$4="Pige/Kvinde",COUNTIF(B7:I7,"&gt;=2")&gt;1),(COUNTIF(B7:I7,"&gt;=2")-1),"")</f>
        <v/>
      </c>
      <c r="K7" s="26">
        <f>SUM(B7:J7)</f>
        <v>0</v>
      </c>
    </row>
    <row r="8" spans="1:12" ht="39" customHeight="1" x14ac:dyDescent="0.25">
      <c r="A8" s="47" t="s">
        <v>67</v>
      </c>
      <c r="B8" s="19"/>
      <c r="C8" s="19"/>
      <c r="D8" s="19"/>
      <c r="E8" s="19"/>
      <c r="F8" s="19"/>
      <c r="G8" s="19"/>
      <c r="H8" s="19"/>
      <c r="I8" s="19"/>
      <c r="J8" s="20" t="s">
        <v>93</v>
      </c>
      <c r="K8" s="21" t="s">
        <v>94</v>
      </c>
      <c r="L8" s="12" t="s">
        <v>68</v>
      </c>
    </row>
    <row r="9" spans="1:12" ht="39" customHeight="1" thickBot="1" x14ac:dyDescent="0.3">
      <c r="A9" s="33"/>
      <c r="B9" s="13"/>
      <c r="C9" s="13"/>
      <c r="D9" s="13"/>
      <c r="E9" s="13"/>
      <c r="F9" s="13"/>
      <c r="G9" s="13"/>
      <c r="H9" s="13"/>
      <c r="I9" s="13"/>
      <c r="J9" s="13"/>
      <c r="K9" s="27"/>
      <c r="L9" s="28"/>
    </row>
    <row r="10" spans="1:12" ht="39" customHeight="1" thickBot="1" x14ac:dyDescent="0.3">
      <c r="A10" s="9" t="s">
        <v>70</v>
      </c>
      <c r="B10" s="9"/>
      <c r="C10" s="9"/>
      <c r="D10" s="9"/>
      <c r="E10" s="9"/>
      <c r="F10" s="9"/>
      <c r="G10" s="9"/>
      <c r="H10" s="9"/>
      <c r="I10" s="9"/>
    </row>
    <row r="11" spans="1:12" ht="39" customHeight="1" x14ac:dyDescent="0.25">
      <c r="A11" s="23" t="s">
        <v>66</v>
      </c>
      <c r="B11" s="6"/>
      <c r="C11" s="6"/>
      <c r="D11" s="6"/>
      <c r="E11" s="6"/>
      <c r="F11" s="6"/>
      <c r="G11" s="6"/>
      <c r="H11" s="6"/>
      <c r="I11" s="6"/>
      <c r="J11" s="18" t="s">
        <v>93</v>
      </c>
      <c r="K11" s="7" t="s">
        <v>94</v>
      </c>
      <c r="L11" s="22" t="s">
        <v>95</v>
      </c>
    </row>
    <row r="12" spans="1:12" ht="39" customHeight="1" thickBot="1" x14ac:dyDescent="0.3">
      <c r="A12" s="24" t="s">
        <v>4</v>
      </c>
      <c r="B12" s="10" t="str">
        <f>IF(ISNA(VLOOKUP(B11,TumDifficultyTable[],2,FALSE)),"",VLOOKUP(B11,TumDifficultyTable[],2,FALSE))</f>
        <v/>
      </c>
      <c r="C12" s="10" t="str">
        <f>IF(ISNA(VLOOKUP(C11,TumDifficultyTable[],2,FALSE)),"",VLOOKUP(C11,TumDifficultyTable[],2,FALSE))</f>
        <v/>
      </c>
      <c r="D12" s="10" t="str">
        <f>IF(ISNA(VLOOKUP(D11,TumDifficultyTable[],2,FALSE)),"",VLOOKUP(D11,TumDifficultyTable[],2,FALSE))</f>
        <v/>
      </c>
      <c r="E12" s="10" t="str">
        <f>IF(ISNA(VLOOKUP(E11,TumDifficultyTable[],2,FALSE)),"",VLOOKUP(E11,TumDifficultyTable[],2,FALSE))</f>
        <v/>
      </c>
      <c r="F12" s="10" t="str">
        <f>IF(ISNA(VLOOKUP(F11,TumDifficultyTable[],2,FALSE)),"",VLOOKUP(F11,TumDifficultyTable[],2,FALSE))</f>
        <v/>
      </c>
      <c r="G12" s="10" t="str">
        <f>IF(ISNA(VLOOKUP(G11,TumDifficultyTable[],2,FALSE)),"",VLOOKUP(G11,TumDifficultyTable[],2,FALSE))</f>
        <v/>
      </c>
      <c r="H12" s="10" t="str">
        <f>IF(ISNA(VLOOKUP(H11,TumDifficultyTable[],2,FALSE)),"",VLOOKUP(H11,TumDifficultyTable[],2,FALSE))</f>
        <v/>
      </c>
      <c r="I12" s="10" t="str">
        <f>IF(ISNA(VLOOKUP(I11,TumDifficultyTable[],2,FALSE)),"",VLOOKUP(I11,TumDifficultyTable[],2,FALSE))</f>
        <v/>
      </c>
      <c r="J12" s="10" t="str">
        <f>IF(AND($J$4="Pige/Kvinde",COUNTIF(B12:I12,"&gt;=2")&gt;1),(COUNTIF(B12:I12,"&gt;=2")-1),"")</f>
        <v/>
      </c>
      <c r="K12" s="26">
        <f>SUM(B12:J12)</f>
        <v>0</v>
      </c>
    </row>
    <row r="13" spans="1:12" ht="39" customHeight="1" x14ac:dyDescent="0.25">
      <c r="A13" s="32" t="s">
        <v>67</v>
      </c>
      <c r="B13" s="11"/>
      <c r="C13" s="11"/>
      <c r="D13" s="11"/>
      <c r="E13" s="11"/>
      <c r="F13" s="11"/>
      <c r="G13" s="11"/>
      <c r="H13" s="11"/>
      <c r="I13" s="11"/>
      <c r="J13" s="20" t="s">
        <v>93</v>
      </c>
      <c r="K13" s="21" t="s">
        <v>94</v>
      </c>
      <c r="L13" s="12" t="s">
        <v>68</v>
      </c>
    </row>
    <row r="14" spans="1:12" ht="39" customHeight="1" thickBot="1" x14ac:dyDescent="0.3">
      <c r="A14" s="33"/>
      <c r="B14" s="13"/>
      <c r="C14" s="13"/>
      <c r="D14" s="13"/>
      <c r="E14" s="13"/>
      <c r="F14" s="13"/>
      <c r="G14" s="13"/>
      <c r="H14" s="13"/>
      <c r="I14" s="13"/>
      <c r="J14" s="13"/>
      <c r="K14" s="27"/>
      <c r="L14" s="28"/>
    </row>
    <row r="15" spans="1:12" ht="39" customHeight="1" thickBot="1" x14ac:dyDescent="0.3">
      <c r="A15" s="9" t="s">
        <v>71</v>
      </c>
      <c r="B15" s="9"/>
      <c r="C15" s="9"/>
      <c r="D15" s="9"/>
      <c r="E15" s="9"/>
      <c r="F15" s="9"/>
      <c r="G15" s="9"/>
      <c r="H15" s="9"/>
      <c r="I15" s="9"/>
    </row>
    <row r="16" spans="1:12" ht="39" customHeight="1" x14ac:dyDescent="0.25">
      <c r="A16" s="23" t="s">
        <v>66</v>
      </c>
      <c r="B16" s="6"/>
      <c r="C16" s="6"/>
      <c r="D16" s="6"/>
      <c r="E16" s="6"/>
      <c r="F16" s="6"/>
      <c r="G16" s="6"/>
      <c r="H16" s="6"/>
      <c r="I16" s="6"/>
      <c r="J16" s="18" t="s">
        <v>93</v>
      </c>
      <c r="K16" s="7" t="s">
        <v>94</v>
      </c>
      <c r="L16" s="22" t="s">
        <v>95</v>
      </c>
    </row>
    <row r="17" spans="1:12" ht="39" customHeight="1" thickBot="1" x14ac:dyDescent="0.3">
      <c r="A17" s="24" t="s">
        <v>4</v>
      </c>
      <c r="B17" s="10" t="str">
        <f>IF(ISNA(VLOOKUP(B16,TumDifficultyTable[],2,FALSE)),"",VLOOKUP(B16,TumDifficultyTable[],2,FALSE))</f>
        <v/>
      </c>
      <c r="C17" s="10" t="str">
        <f>IF(ISNA(VLOOKUP(C16,TumDifficultyTable[],2,FALSE)),"",VLOOKUP(C16,TumDifficultyTable[],2,FALSE))</f>
        <v/>
      </c>
      <c r="D17" s="10" t="str">
        <f>IF(ISNA(VLOOKUP(D16,TumDifficultyTable[],2,FALSE)),"",VLOOKUP(D16,TumDifficultyTable[],2,FALSE))</f>
        <v/>
      </c>
      <c r="E17" s="10" t="str">
        <f>IF(ISNA(VLOOKUP(E16,TumDifficultyTable[],2,FALSE)),"",VLOOKUP(E16,TumDifficultyTable[],2,FALSE))</f>
        <v/>
      </c>
      <c r="F17" s="10" t="str">
        <f>IF(ISNA(VLOOKUP(F16,TumDifficultyTable[],2,FALSE)),"",VLOOKUP(F16,TumDifficultyTable[],2,FALSE))</f>
        <v/>
      </c>
      <c r="G17" s="10" t="str">
        <f>IF(ISNA(VLOOKUP(G16,TumDifficultyTable[],2,FALSE)),"",VLOOKUP(G16,TumDifficultyTable[],2,FALSE))</f>
        <v/>
      </c>
      <c r="H17" s="10" t="str">
        <f>IF(ISNA(VLOOKUP(H16,TumDifficultyTable[],2,FALSE)),"",VLOOKUP(H16,TumDifficultyTable[],2,FALSE))</f>
        <v/>
      </c>
      <c r="I17" s="10" t="str">
        <f>IF(ISNA(VLOOKUP(I16,TumDifficultyTable[],2,FALSE)),"",VLOOKUP(I16,TumDifficultyTable[],2,FALSE))</f>
        <v/>
      </c>
      <c r="J17" s="10" t="str">
        <f>IF(AND($J$4="Pige/Kvinde",COUNTIF(B17:I17,"&gt;=2")&gt;1),(COUNTIF(B17:I17,"&gt;=2")-1),"")</f>
        <v/>
      </c>
      <c r="K17" s="26">
        <f>SUM(B17:J17)</f>
        <v>0</v>
      </c>
    </row>
    <row r="18" spans="1:12" ht="39" customHeight="1" x14ac:dyDescent="0.25">
      <c r="A18" s="32" t="s">
        <v>67</v>
      </c>
      <c r="B18" s="11"/>
      <c r="C18" s="11"/>
      <c r="D18" s="11"/>
      <c r="E18" s="11"/>
      <c r="F18" s="11"/>
      <c r="G18" s="11"/>
      <c r="H18" s="11"/>
      <c r="I18" s="11"/>
      <c r="J18" s="20" t="s">
        <v>93</v>
      </c>
      <c r="K18" s="21" t="s">
        <v>94</v>
      </c>
      <c r="L18" s="12" t="s">
        <v>68</v>
      </c>
    </row>
    <row r="19" spans="1:12" ht="39" customHeight="1" thickBot="1" x14ac:dyDescent="0.3">
      <c r="A19" s="33"/>
      <c r="B19" s="13"/>
      <c r="C19" s="13"/>
      <c r="D19" s="13"/>
      <c r="E19" s="13"/>
      <c r="F19" s="13"/>
      <c r="G19" s="13"/>
      <c r="H19" s="13"/>
      <c r="I19" s="13"/>
      <c r="J19" s="13"/>
      <c r="K19" s="27"/>
      <c r="L19" s="28"/>
    </row>
    <row r="20" spans="1:12" ht="39" customHeight="1" thickBot="1" x14ac:dyDescent="0.3">
      <c r="A20" s="14" t="s">
        <v>72</v>
      </c>
      <c r="B20" s="14"/>
      <c r="C20" s="14"/>
      <c r="D20" s="14"/>
      <c r="E20" s="14"/>
      <c r="F20" s="14"/>
      <c r="G20" s="14"/>
      <c r="H20" s="14"/>
      <c r="I20" s="14"/>
    </row>
    <row r="21" spans="1:12" ht="39" customHeight="1" x14ac:dyDescent="0.25">
      <c r="A21" s="23" t="s">
        <v>66</v>
      </c>
      <c r="B21" s="6"/>
      <c r="C21" s="6"/>
      <c r="D21" s="6"/>
      <c r="E21" s="6"/>
      <c r="F21" s="6"/>
      <c r="G21" s="6"/>
      <c r="H21" s="6"/>
      <c r="I21" s="6"/>
      <c r="J21" s="18" t="s">
        <v>93</v>
      </c>
      <c r="K21" s="7" t="s">
        <v>94</v>
      </c>
      <c r="L21" s="22" t="s">
        <v>95</v>
      </c>
    </row>
    <row r="22" spans="1:12" ht="39" customHeight="1" thickBot="1" x14ac:dyDescent="0.3">
      <c r="A22" s="24" t="s">
        <v>4</v>
      </c>
      <c r="B22" s="10" t="str">
        <f>IF(ISNA(VLOOKUP(B21,TumDifficultyTable[],2,FALSE)),"",VLOOKUP(B21,TumDifficultyTable[],2,FALSE))</f>
        <v/>
      </c>
      <c r="C22" s="10" t="str">
        <f>IF(ISNA(VLOOKUP(C21,TumDifficultyTable[],2,FALSE)),"",VLOOKUP(C21,TumDifficultyTable[],2,FALSE))</f>
        <v/>
      </c>
      <c r="D22" s="10" t="str">
        <f>IF(ISNA(VLOOKUP(D21,TumDifficultyTable[],2,FALSE)),"",VLOOKUP(D21,TumDifficultyTable[],2,FALSE))</f>
        <v/>
      </c>
      <c r="E22" s="10" t="str">
        <f>IF(ISNA(VLOOKUP(E21,TumDifficultyTable[],2,FALSE)),"",VLOOKUP(E21,TumDifficultyTable[],2,FALSE))</f>
        <v/>
      </c>
      <c r="F22" s="10" t="str">
        <f>IF(ISNA(VLOOKUP(F21,TumDifficultyTable[],2,FALSE)),"",VLOOKUP(F21,TumDifficultyTable[],2,FALSE))</f>
        <v/>
      </c>
      <c r="G22" s="10" t="str">
        <f>IF(ISNA(VLOOKUP(G21,TumDifficultyTable[],2,FALSE)),"",VLOOKUP(G21,TumDifficultyTable[],2,FALSE))</f>
        <v/>
      </c>
      <c r="H22" s="10" t="str">
        <f>IF(ISNA(VLOOKUP(H21,TumDifficultyTable[],2,FALSE)),"",VLOOKUP(H21,TumDifficultyTable[],2,FALSE))</f>
        <v/>
      </c>
      <c r="I22" s="10" t="str">
        <f>IF(ISNA(VLOOKUP(I21,TumDifficultyTable[],2,FALSE)),"",VLOOKUP(I21,TumDifficultyTable[],2,FALSE))</f>
        <v/>
      </c>
      <c r="J22" s="10" t="str">
        <f>IF(AND($J$4="Pige/Kvinde",COUNTIF(B22:I22,"&gt;=2")&gt;1),(COUNTIF(B22:I22,"&gt;=2")-1),"")</f>
        <v/>
      </c>
      <c r="K22" s="26">
        <f>SUM(B22:J22)</f>
        <v>0</v>
      </c>
    </row>
    <row r="23" spans="1:12" ht="39" customHeight="1" x14ac:dyDescent="0.25">
      <c r="A23" s="32" t="s">
        <v>67</v>
      </c>
      <c r="B23" s="11"/>
      <c r="C23" s="11"/>
      <c r="D23" s="11"/>
      <c r="E23" s="11"/>
      <c r="F23" s="11"/>
      <c r="G23" s="11"/>
      <c r="H23" s="11"/>
      <c r="I23" s="11"/>
      <c r="J23" s="20" t="s">
        <v>93</v>
      </c>
      <c r="K23" s="21" t="s">
        <v>94</v>
      </c>
      <c r="L23" s="12" t="s">
        <v>68</v>
      </c>
    </row>
    <row r="24" spans="1:12" ht="39" customHeight="1" thickBot="1" x14ac:dyDescent="0.3">
      <c r="A24" s="33"/>
      <c r="B24" s="13"/>
      <c r="C24" s="13"/>
      <c r="D24" s="13"/>
      <c r="E24" s="13"/>
      <c r="F24" s="13"/>
      <c r="G24" s="13"/>
      <c r="H24" s="13"/>
      <c r="I24" s="13"/>
      <c r="J24" s="13"/>
      <c r="K24" s="27"/>
      <c r="L24" s="28"/>
    </row>
    <row r="25" spans="1:12" ht="22.35" customHeight="1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2.35" customHeight="1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22.35" customHeight="1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22.35" customHeight="1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22.35" customHeight="1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22.35" customHeight="1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22.35" customHeight="1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22.35" customHeight="1" x14ac:dyDescent="0.35">
      <c r="A32" s="34" t="s">
        <v>97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22.15" customHeight="1" x14ac:dyDescent="0.3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22.15" customHeight="1" x14ac:dyDescent="0.35">
      <c r="A34" s="34" t="s">
        <v>98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22.15" customHeight="1" x14ac:dyDescent="0.35">
      <c r="A35" s="54" t="s">
        <v>90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</sheetData>
  <sheetProtection sheet="1" selectLockedCells="1"/>
  <mergeCells count="20">
    <mergeCell ref="A13:A14"/>
    <mergeCell ref="A1:L1"/>
    <mergeCell ref="A2:B2"/>
    <mergeCell ref="C2:G2"/>
    <mergeCell ref="H2:I2"/>
    <mergeCell ref="J2:L2"/>
    <mergeCell ref="A3:B3"/>
    <mergeCell ref="C3:G3"/>
    <mergeCell ref="H3:I3"/>
    <mergeCell ref="J3:L3"/>
    <mergeCell ref="A4:B4"/>
    <mergeCell ref="C4:G4"/>
    <mergeCell ref="H4:I4"/>
    <mergeCell ref="J4:L4"/>
    <mergeCell ref="A8:A9"/>
    <mergeCell ref="A18:A19"/>
    <mergeCell ref="A23:A24"/>
    <mergeCell ref="A32:L32"/>
    <mergeCell ref="A34:L34"/>
    <mergeCell ref="A35:L35"/>
  </mergeCells>
  <dataValidations count="5">
    <dataValidation type="list" errorStyle="information" allowBlank="1" showInputMessage="1" showErrorMessage="1" errorTitle="Ukendt spring" error="Dette spring findes ikke i databasen. Er du sikker på, at det er korrekt intastet?" sqref="B16:I16 B6:I6 B11:I11 B21:I21" xr:uid="{F80CD600-80D1-4E1F-B31E-64F2DFEAF6B8}">
      <formula1>DataSymbol</formula1>
    </dataValidation>
    <dataValidation type="list" allowBlank="1" showInputMessage="1" showErrorMessage="1" sqref="J4:L4" xr:uid="{421BCF7E-B128-4D63-A362-20D87B310898}">
      <formula1>DataSex</formula1>
    </dataValidation>
    <dataValidation type="list" allowBlank="1" showInputMessage="1" sqref="J2:L2" xr:uid="{0ED43B10-FB43-4DC8-B009-CE0787E0C31A}">
      <formula1>DataCompetition</formula1>
    </dataValidation>
    <dataValidation type="list" allowBlank="1" showInputMessage="1" showErrorMessage="1" sqref="C4:G4" xr:uid="{EFD06575-1A44-48D2-AA6A-2D4BD4BC19A5}">
      <formula1>DataAge</formula1>
    </dataValidation>
    <dataValidation type="list" allowBlank="1" showInputMessage="1" showErrorMessage="1" sqref="C3:G3" xr:uid="{43540EBF-6E4D-4194-A9BA-6F8A5E1DA7E4}">
      <formula1>DataDivision</formula1>
    </dataValidation>
  </dataValidations>
  <hyperlinks>
    <hyperlink ref="A35" r:id="rId1" xr:uid="{16B092E8-6C23-40BD-88C1-8F7898B83491}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BAB4D-DFF8-4140-8A13-7C64A7DD1A3E}">
  <sheetPr>
    <pageSetUpPr fitToPage="1"/>
  </sheetPr>
  <dimension ref="A1:L35"/>
  <sheetViews>
    <sheetView showGridLines="0" showRowColHeaders="0" zoomScale="90" zoomScaleNormal="90" workbookViewId="0">
      <selection activeCell="C2" sqref="C2:G2"/>
    </sheetView>
  </sheetViews>
  <sheetFormatPr defaultColWidth="9.140625" defaultRowHeight="22.15" customHeight="1" x14ac:dyDescent="0.25"/>
  <cols>
    <col min="1" max="1" width="11.85546875" style="17" customWidth="1"/>
    <col min="2" max="9" width="13" style="8" customWidth="1"/>
    <col min="10" max="10" width="12.85546875" style="8" customWidth="1"/>
    <col min="11" max="11" width="17.140625" style="8" customWidth="1"/>
    <col min="12" max="12" width="12.85546875" style="8" customWidth="1"/>
    <col min="13" max="16384" width="9.140625" style="8"/>
  </cols>
  <sheetData>
    <row r="1" spans="1:12" ht="39" customHeight="1" thickBot="1" x14ac:dyDescent="0.3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9" customHeight="1" x14ac:dyDescent="0.25">
      <c r="A2" s="36" t="s">
        <v>74</v>
      </c>
      <c r="B2" s="37"/>
      <c r="C2" s="38"/>
      <c r="D2" s="39"/>
      <c r="E2" s="39"/>
      <c r="F2" s="39"/>
      <c r="G2" s="39"/>
      <c r="H2" s="37" t="s">
        <v>76</v>
      </c>
      <c r="I2" s="37"/>
      <c r="J2" s="48"/>
      <c r="K2" s="49"/>
      <c r="L2" s="50"/>
    </row>
    <row r="3" spans="1:12" ht="39" customHeight="1" x14ac:dyDescent="0.25">
      <c r="A3" s="40" t="s">
        <v>75</v>
      </c>
      <c r="B3" s="41"/>
      <c r="C3" s="42"/>
      <c r="D3" s="42"/>
      <c r="E3" s="42"/>
      <c r="F3" s="42"/>
      <c r="G3" s="42"/>
      <c r="H3" s="41" t="s">
        <v>77</v>
      </c>
      <c r="I3" s="41"/>
      <c r="J3" s="51"/>
      <c r="K3" s="52"/>
      <c r="L3" s="53"/>
    </row>
    <row r="4" spans="1:12" ht="39" customHeight="1" thickBot="1" x14ac:dyDescent="0.3">
      <c r="A4" s="43" t="s">
        <v>1</v>
      </c>
      <c r="B4" s="44"/>
      <c r="C4" s="45"/>
      <c r="D4" s="45"/>
      <c r="E4" s="45"/>
      <c r="F4" s="45"/>
      <c r="G4" s="45"/>
      <c r="H4" s="44" t="s">
        <v>2</v>
      </c>
      <c r="I4" s="44"/>
      <c r="J4" s="45"/>
      <c r="K4" s="45"/>
      <c r="L4" s="46"/>
    </row>
    <row r="5" spans="1:12" ht="39" customHeight="1" thickBot="1" x14ac:dyDescent="0.3">
      <c r="A5" s="9" t="s">
        <v>69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39" customHeight="1" x14ac:dyDescent="0.25">
      <c r="A6" s="29" t="s">
        <v>66</v>
      </c>
      <c r="B6" s="6"/>
      <c r="C6" s="6"/>
      <c r="D6" s="6"/>
      <c r="E6" s="6"/>
      <c r="F6" s="6"/>
      <c r="G6" s="6"/>
      <c r="H6" s="6"/>
      <c r="I6" s="6"/>
      <c r="J6" s="18" t="s">
        <v>93</v>
      </c>
      <c r="K6" s="7" t="s">
        <v>94</v>
      </c>
      <c r="L6" s="22" t="s">
        <v>95</v>
      </c>
    </row>
    <row r="7" spans="1:12" ht="39" customHeight="1" thickBot="1" x14ac:dyDescent="0.3">
      <c r="A7" s="30" t="s">
        <v>4</v>
      </c>
      <c r="B7" s="10" t="str">
        <f>IF(ISNA(VLOOKUP(B6,TumDifficultyTable[],2,FALSE)),"",VLOOKUP(B6,TumDifficultyTable[],2,FALSE))</f>
        <v/>
      </c>
      <c r="C7" s="10" t="str">
        <f>IF(ISNA(VLOOKUP(C6,TumDifficultyTable[],2,FALSE)),"",VLOOKUP(C6,TumDifficultyTable[],2,FALSE))</f>
        <v/>
      </c>
      <c r="D7" s="10" t="str">
        <f>IF(ISNA(VLOOKUP(D6,TumDifficultyTable[],2,FALSE)),"",VLOOKUP(D6,TumDifficultyTable[],2,FALSE))</f>
        <v/>
      </c>
      <c r="E7" s="10" t="str">
        <f>IF(ISNA(VLOOKUP(E6,TumDifficultyTable[],2,FALSE)),"",VLOOKUP(E6,TumDifficultyTable[],2,FALSE))</f>
        <v/>
      </c>
      <c r="F7" s="10" t="str">
        <f>IF(ISNA(VLOOKUP(F6,TumDifficultyTable[],2,FALSE)),"",VLOOKUP(F6,TumDifficultyTable[],2,FALSE))</f>
        <v/>
      </c>
      <c r="G7" s="10" t="str">
        <f>IF(ISNA(VLOOKUP(G6,TumDifficultyTable[],2,FALSE)),"",VLOOKUP(G6,TumDifficultyTable[],2,FALSE))</f>
        <v/>
      </c>
      <c r="H7" s="10" t="str">
        <f>IF(ISNA(VLOOKUP(H6,TumDifficultyTable[],2,FALSE)),"",VLOOKUP(H6,TumDifficultyTable[],2,FALSE))</f>
        <v/>
      </c>
      <c r="I7" s="10" t="str">
        <f>IF(ISNA(VLOOKUP(I6,TumDifficultyTable[],2,FALSE)),"",VLOOKUP(I6,TumDifficultyTable[],2,FALSE))</f>
        <v/>
      </c>
      <c r="J7" s="10" t="str">
        <f>IF(AND($J$4="Pige/Kvinde",COUNTIF(B7:I7,"&gt;=2")&gt;1),(COUNTIF(B7:I7,"&gt;=2")-1),"")</f>
        <v/>
      </c>
      <c r="K7" s="26">
        <f>SUM(B7:J7)</f>
        <v>0</v>
      </c>
    </row>
    <row r="8" spans="1:12" ht="39" customHeight="1" x14ac:dyDescent="0.25">
      <c r="A8" s="47" t="s">
        <v>67</v>
      </c>
      <c r="B8" s="19"/>
      <c r="C8" s="19"/>
      <c r="D8" s="19"/>
      <c r="E8" s="19"/>
      <c r="F8" s="19"/>
      <c r="G8" s="19"/>
      <c r="H8" s="19"/>
      <c r="I8" s="19"/>
      <c r="J8" s="20" t="s">
        <v>93</v>
      </c>
      <c r="K8" s="21" t="s">
        <v>94</v>
      </c>
      <c r="L8" s="12" t="s">
        <v>68</v>
      </c>
    </row>
    <row r="9" spans="1:12" ht="39" customHeight="1" thickBot="1" x14ac:dyDescent="0.3">
      <c r="A9" s="33"/>
      <c r="B9" s="13"/>
      <c r="C9" s="13"/>
      <c r="D9" s="13"/>
      <c r="E9" s="13"/>
      <c r="F9" s="13"/>
      <c r="G9" s="13"/>
      <c r="H9" s="13"/>
      <c r="I9" s="13"/>
      <c r="J9" s="13"/>
      <c r="K9" s="27"/>
      <c r="L9" s="28"/>
    </row>
    <row r="10" spans="1:12" ht="39" customHeight="1" thickBot="1" x14ac:dyDescent="0.3">
      <c r="A10" s="9" t="s">
        <v>70</v>
      </c>
      <c r="B10" s="9"/>
      <c r="C10" s="9"/>
      <c r="D10" s="9"/>
      <c r="E10" s="9"/>
      <c r="F10" s="9"/>
      <c r="G10" s="9"/>
      <c r="H10" s="9"/>
      <c r="I10" s="9"/>
    </row>
    <row r="11" spans="1:12" ht="39" customHeight="1" x14ac:dyDescent="0.25">
      <c r="A11" s="29" t="s">
        <v>66</v>
      </c>
      <c r="B11" s="6"/>
      <c r="C11" s="6"/>
      <c r="D11" s="6"/>
      <c r="E11" s="6"/>
      <c r="F11" s="6"/>
      <c r="G11" s="6"/>
      <c r="H11" s="6"/>
      <c r="I11" s="6"/>
      <c r="J11" s="18" t="s">
        <v>93</v>
      </c>
      <c r="K11" s="7" t="s">
        <v>94</v>
      </c>
      <c r="L11" s="22" t="s">
        <v>95</v>
      </c>
    </row>
    <row r="12" spans="1:12" ht="39" customHeight="1" thickBot="1" x14ac:dyDescent="0.3">
      <c r="A12" s="30" t="s">
        <v>4</v>
      </c>
      <c r="B12" s="10" t="str">
        <f>IF(ISNA(VLOOKUP(B11,TumDifficultyTable[],2,FALSE)),"",VLOOKUP(B11,TumDifficultyTable[],2,FALSE))</f>
        <v/>
      </c>
      <c r="C12" s="10" t="str">
        <f>IF(ISNA(VLOOKUP(C11,TumDifficultyTable[],2,FALSE)),"",VLOOKUP(C11,TumDifficultyTable[],2,FALSE))</f>
        <v/>
      </c>
      <c r="D12" s="10" t="str">
        <f>IF(ISNA(VLOOKUP(D11,TumDifficultyTable[],2,FALSE)),"",VLOOKUP(D11,TumDifficultyTable[],2,FALSE))</f>
        <v/>
      </c>
      <c r="E12" s="10" t="str">
        <f>IF(ISNA(VLOOKUP(E11,TumDifficultyTable[],2,FALSE)),"",VLOOKUP(E11,TumDifficultyTable[],2,FALSE))</f>
        <v/>
      </c>
      <c r="F12" s="10" t="str">
        <f>IF(ISNA(VLOOKUP(F11,TumDifficultyTable[],2,FALSE)),"",VLOOKUP(F11,TumDifficultyTable[],2,FALSE))</f>
        <v/>
      </c>
      <c r="G12" s="10" t="str">
        <f>IF(ISNA(VLOOKUP(G11,TumDifficultyTable[],2,FALSE)),"",VLOOKUP(G11,TumDifficultyTable[],2,FALSE))</f>
        <v/>
      </c>
      <c r="H12" s="10" t="str">
        <f>IF(ISNA(VLOOKUP(H11,TumDifficultyTable[],2,FALSE)),"",VLOOKUP(H11,TumDifficultyTable[],2,FALSE))</f>
        <v/>
      </c>
      <c r="I12" s="10" t="str">
        <f>IF(ISNA(VLOOKUP(I11,TumDifficultyTable[],2,FALSE)),"",VLOOKUP(I11,TumDifficultyTable[],2,FALSE))</f>
        <v/>
      </c>
      <c r="J12" s="10" t="str">
        <f>IF(AND($J$4="Pige/Kvinde",COUNTIF(B12:I12,"&gt;=2")&gt;1),(COUNTIF(B12:I12,"&gt;=2")-1),"")</f>
        <v/>
      </c>
      <c r="K12" s="26">
        <f>SUM(B12:J12)</f>
        <v>0</v>
      </c>
    </row>
    <row r="13" spans="1:12" ht="39" customHeight="1" x14ac:dyDescent="0.25">
      <c r="A13" s="32" t="s">
        <v>67</v>
      </c>
      <c r="B13" s="11"/>
      <c r="C13" s="11"/>
      <c r="D13" s="11"/>
      <c r="E13" s="11"/>
      <c r="F13" s="11"/>
      <c r="G13" s="11"/>
      <c r="H13" s="11"/>
      <c r="I13" s="11"/>
      <c r="J13" s="20" t="s">
        <v>93</v>
      </c>
      <c r="K13" s="21" t="s">
        <v>94</v>
      </c>
      <c r="L13" s="12" t="s">
        <v>68</v>
      </c>
    </row>
    <row r="14" spans="1:12" ht="39" customHeight="1" thickBot="1" x14ac:dyDescent="0.3">
      <c r="A14" s="33"/>
      <c r="B14" s="13"/>
      <c r="C14" s="13"/>
      <c r="D14" s="13"/>
      <c r="E14" s="13"/>
      <c r="F14" s="13"/>
      <c r="G14" s="13"/>
      <c r="H14" s="13"/>
      <c r="I14" s="13"/>
      <c r="J14" s="13"/>
      <c r="K14" s="27"/>
      <c r="L14" s="28"/>
    </row>
    <row r="15" spans="1:12" ht="39" customHeight="1" thickBot="1" x14ac:dyDescent="0.3">
      <c r="A15" s="9" t="s">
        <v>71</v>
      </c>
      <c r="B15" s="9"/>
      <c r="C15" s="9"/>
      <c r="D15" s="9"/>
      <c r="E15" s="9"/>
      <c r="F15" s="9"/>
      <c r="G15" s="9"/>
      <c r="H15" s="9"/>
      <c r="I15" s="9"/>
    </row>
    <row r="16" spans="1:12" ht="39" customHeight="1" x14ac:dyDescent="0.25">
      <c r="A16" s="29" t="s">
        <v>66</v>
      </c>
      <c r="B16" s="6"/>
      <c r="C16" s="6"/>
      <c r="D16" s="6"/>
      <c r="E16" s="6"/>
      <c r="F16" s="6"/>
      <c r="G16" s="6"/>
      <c r="H16" s="6"/>
      <c r="I16" s="6"/>
      <c r="J16" s="18" t="s">
        <v>93</v>
      </c>
      <c r="K16" s="7" t="s">
        <v>94</v>
      </c>
      <c r="L16" s="22" t="s">
        <v>95</v>
      </c>
    </row>
    <row r="17" spans="1:12" ht="39" customHeight="1" thickBot="1" x14ac:dyDescent="0.3">
      <c r="A17" s="30" t="s">
        <v>4</v>
      </c>
      <c r="B17" s="10" t="str">
        <f>IF(ISNA(VLOOKUP(B16,TumDifficultyTable[],2,FALSE)),"",VLOOKUP(B16,TumDifficultyTable[],2,FALSE))</f>
        <v/>
      </c>
      <c r="C17" s="10" t="str">
        <f>IF(ISNA(VLOOKUP(C16,TumDifficultyTable[],2,FALSE)),"",VLOOKUP(C16,TumDifficultyTable[],2,FALSE))</f>
        <v/>
      </c>
      <c r="D17" s="10" t="str">
        <f>IF(ISNA(VLOOKUP(D16,TumDifficultyTable[],2,FALSE)),"",VLOOKUP(D16,TumDifficultyTable[],2,FALSE))</f>
        <v/>
      </c>
      <c r="E17" s="10" t="str">
        <f>IF(ISNA(VLOOKUP(E16,TumDifficultyTable[],2,FALSE)),"",VLOOKUP(E16,TumDifficultyTable[],2,FALSE))</f>
        <v/>
      </c>
      <c r="F17" s="10" t="str">
        <f>IF(ISNA(VLOOKUP(F16,TumDifficultyTable[],2,FALSE)),"",VLOOKUP(F16,TumDifficultyTable[],2,FALSE))</f>
        <v/>
      </c>
      <c r="G17" s="10" t="str">
        <f>IF(ISNA(VLOOKUP(G16,TumDifficultyTable[],2,FALSE)),"",VLOOKUP(G16,TumDifficultyTable[],2,FALSE))</f>
        <v/>
      </c>
      <c r="H17" s="10" t="str">
        <f>IF(ISNA(VLOOKUP(H16,TumDifficultyTable[],2,FALSE)),"",VLOOKUP(H16,TumDifficultyTable[],2,FALSE))</f>
        <v/>
      </c>
      <c r="I17" s="10" t="str">
        <f>IF(ISNA(VLOOKUP(I16,TumDifficultyTable[],2,FALSE)),"",VLOOKUP(I16,TumDifficultyTable[],2,FALSE))</f>
        <v/>
      </c>
      <c r="J17" s="10" t="str">
        <f>IF(AND($J$4="Pige/Kvinde",COUNTIF(B17:I17,"&gt;=2")&gt;1),(COUNTIF(B17:I17,"&gt;=2")-1),"")</f>
        <v/>
      </c>
      <c r="K17" s="26">
        <f>SUM(B17:J17)</f>
        <v>0</v>
      </c>
    </row>
    <row r="18" spans="1:12" ht="39" customHeight="1" x14ac:dyDescent="0.25">
      <c r="A18" s="32" t="s">
        <v>67</v>
      </c>
      <c r="B18" s="11"/>
      <c r="C18" s="11"/>
      <c r="D18" s="11"/>
      <c r="E18" s="11"/>
      <c r="F18" s="11"/>
      <c r="G18" s="11"/>
      <c r="H18" s="11"/>
      <c r="I18" s="11"/>
      <c r="J18" s="20" t="s">
        <v>93</v>
      </c>
      <c r="K18" s="21" t="s">
        <v>94</v>
      </c>
      <c r="L18" s="12" t="s">
        <v>68</v>
      </c>
    </row>
    <row r="19" spans="1:12" ht="39" customHeight="1" thickBot="1" x14ac:dyDescent="0.3">
      <c r="A19" s="33"/>
      <c r="B19" s="13"/>
      <c r="C19" s="13"/>
      <c r="D19" s="13"/>
      <c r="E19" s="13"/>
      <c r="F19" s="13"/>
      <c r="G19" s="13"/>
      <c r="H19" s="13"/>
      <c r="I19" s="13"/>
      <c r="J19" s="13"/>
      <c r="K19" s="27"/>
      <c r="L19" s="28"/>
    </row>
    <row r="20" spans="1:12" ht="39" customHeight="1" thickBot="1" x14ac:dyDescent="0.3">
      <c r="A20" s="14" t="s">
        <v>72</v>
      </c>
      <c r="B20" s="14"/>
      <c r="C20" s="14"/>
      <c r="D20" s="14"/>
      <c r="E20" s="14"/>
      <c r="F20" s="14"/>
      <c r="G20" s="14"/>
      <c r="H20" s="14"/>
      <c r="I20" s="14"/>
    </row>
    <row r="21" spans="1:12" ht="39" customHeight="1" x14ac:dyDescent="0.25">
      <c r="A21" s="29" t="s">
        <v>66</v>
      </c>
      <c r="B21" s="6"/>
      <c r="C21" s="6"/>
      <c r="D21" s="6"/>
      <c r="E21" s="6"/>
      <c r="F21" s="6"/>
      <c r="G21" s="6"/>
      <c r="H21" s="6"/>
      <c r="I21" s="6"/>
      <c r="J21" s="18" t="s">
        <v>93</v>
      </c>
      <c r="K21" s="7" t="s">
        <v>94</v>
      </c>
      <c r="L21" s="22" t="s">
        <v>95</v>
      </c>
    </row>
    <row r="22" spans="1:12" ht="39" customHeight="1" thickBot="1" x14ac:dyDescent="0.3">
      <c r="A22" s="30" t="s">
        <v>4</v>
      </c>
      <c r="B22" s="10" t="str">
        <f>IF(ISNA(VLOOKUP(B21,TumDifficultyTable[],2,FALSE)),"",VLOOKUP(B21,TumDifficultyTable[],2,FALSE))</f>
        <v/>
      </c>
      <c r="C22" s="10" t="str">
        <f>IF(ISNA(VLOOKUP(C21,TumDifficultyTable[],2,FALSE)),"",VLOOKUP(C21,TumDifficultyTable[],2,FALSE))</f>
        <v/>
      </c>
      <c r="D22" s="10" t="str">
        <f>IF(ISNA(VLOOKUP(D21,TumDifficultyTable[],2,FALSE)),"",VLOOKUP(D21,TumDifficultyTable[],2,FALSE))</f>
        <v/>
      </c>
      <c r="E22" s="10" t="str">
        <f>IF(ISNA(VLOOKUP(E21,TumDifficultyTable[],2,FALSE)),"",VLOOKUP(E21,TumDifficultyTable[],2,FALSE))</f>
        <v/>
      </c>
      <c r="F22" s="10" t="str">
        <f>IF(ISNA(VLOOKUP(F21,TumDifficultyTable[],2,FALSE)),"",VLOOKUP(F21,TumDifficultyTable[],2,FALSE))</f>
        <v/>
      </c>
      <c r="G22" s="10" t="str">
        <f>IF(ISNA(VLOOKUP(G21,TumDifficultyTable[],2,FALSE)),"",VLOOKUP(G21,TumDifficultyTable[],2,FALSE))</f>
        <v/>
      </c>
      <c r="H22" s="10" t="str">
        <f>IF(ISNA(VLOOKUP(H21,TumDifficultyTable[],2,FALSE)),"",VLOOKUP(H21,TumDifficultyTable[],2,FALSE))</f>
        <v/>
      </c>
      <c r="I22" s="10" t="str">
        <f>IF(ISNA(VLOOKUP(I21,TumDifficultyTable[],2,FALSE)),"",VLOOKUP(I21,TumDifficultyTable[],2,FALSE))</f>
        <v/>
      </c>
      <c r="J22" s="10" t="str">
        <f>IF(AND($J$4="Pige/Kvinde",COUNTIF(B22:I22,"&gt;=2")&gt;1),(COUNTIF(B22:I22,"&gt;=2")-1),"")</f>
        <v/>
      </c>
      <c r="K22" s="26">
        <f>SUM(B22:J22)</f>
        <v>0</v>
      </c>
    </row>
    <row r="23" spans="1:12" ht="39" customHeight="1" x14ac:dyDescent="0.25">
      <c r="A23" s="32" t="s">
        <v>67</v>
      </c>
      <c r="B23" s="11"/>
      <c r="C23" s="11"/>
      <c r="D23" s="11"/>
      <c r="E23" s="11"/>
      <c r="F23" s="11"/>
      <c r="G23" s="11"/>
      <c r="H23" s="11"/>
      <c r="I23" s="11"/>
      <c r="J23" s="20" t="s">
        <v>93</v>
      </c>
      <c r="K23" s="21" t="s">
        <v>94</v>
      </c>
      <c r="L23" s="12" t="s">
        <v>68</v>
      </c>
    </row>
    <row r="24" spans="1:12" ht="39" customHeight="1" thickBot="1" x14ac:dyDescent="0.3">
      <c r="A24" s="33"/>
      <c r="B24" s="13"/>
      <c r="C24" s="13"/>
      <c r="D24" s="13"/>
      <c r="E24" s="13"/>
      <c r="F24" s="13"/>
      <c r="G24" s="13"/>
      <c r="H24" s="13"/>
      <c r="I24" s="13"/>
      <c r="J24" s="13"/>
      <c r="K24" s="27"/>
      <c r="L24" s="28"/>
    </row>
    <row r="25" spans="1:12" ht="22.35" customHeight="1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2.35" customHeight="1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22.35" customHeight="1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22.35" customHeight="1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22.35" customHeight="1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22.35" customHeight="1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22.35" customHeight="1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22.35" customHeight="1" x14ac:dyDescent="0.35">
      <c r="A32" s="34" t="s">
        <v>97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22.15" customHeight="1" x14ac:dyDescent="0.3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22.15" customHeight="1" x14ac:dyDescent="0.35">
      <c r="A34" s="34" t="s">
        <v>98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22.15" customHeight="1" x14ac:dyDescent="0.35">
      <c r="A35" s="54" t="s">
        <v>90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</sheetData>
  <sheetProtection sheet="1" selectLockedCells="1"/>
  <mergeCells count="20">
    <mergeCell ref="A18:A19"/>
    <mergeCell ref="A23:A24"/>
    <mergeCell ref="A32:L32"/>
    <mergeCell ref="A34:L34"/>
    <mergeCell ref="A35:L35"/>
    <mergeCell ref="A4:B4"/>
    <mergeCell ref="C4:G4"/>
    <mergeCell ref="H4:I4"/>
    <mergeCell ref="J4:L4"/>
    <mergeCell ref="A8:A9"/>
    <mergeCell ref="A13:A14"/>
    <mergeCell ref="A1:L1"/>
    <mergeCell ref="A2:B2"/>
    <mergeCell ref="C2:G2"/>
    <mergeCell ref="H2:I2"/>
    <mergeCell ref="J2:L2"/>
    <mergeCell ref="A3:B3"/>
    <mergeCell ref="C3:G3"/>
    <mergeCell ref="H3:I3"/>
    <mergeCell ref="J3:L3"/>
  </mergeCells>
  <dataValidations count="5">
    <dataValidation type="list" allowBlank="1" showInputMessage="1" showErrorMessage="1" sqref="C3:G3" xr:uid="{039A2DEC-49D3-4DCF-B8EA-23E959D0AE7C}">
      <formula1>DataDivision</formula1>
    </dataValidation>
    <dataValidation type="list" allowBlank="1" showInputMessage="1" showErrorMessage="1" sqref="C4:G4" xr:uid="{BAC9CB87-A9FE-4554-9256-E2CA7565DCB6}">
      <formula1>DataAge</formula1>
    </dataValidation>
    <dataValidation type="list" allowBlank="1" showInputMessage="1" sqref="J2:L2" xr:uid="{E76E683E-B784-4DE9-9658-514F4080C8C8}">
      <formula1>DataCompetition</formula1>
    </dataValidation>
    <dataValidation type="list" allowBlank="1" showInputMessage="1" showErrorMessage="1" sqref="J4:L4" xr:uid="{F93D5E91-41E4-4C8A-8FB7-1D4A3DA918E9}">
      <formula1>DataSex</formula1>
    </dataValidation>
    <dataValidation type="list" errorStyle="information" allowBlank="1" showInputMessage="1" showErrorMessage="1" errorTitle="Ukendt spring" error="Dette spring findes ikke i databasen. Er du sikker på, at det er korrekt intastet?" sqref="B16:I16 B6:I6 B11:I11 B21:I21" xr:uid="{45B5DF37-EFDA-456F-98A0-26C2ADA2F774}">
      <formula1>DataSymbol</formula1>
    </dataValidation>
  </dataValidations>
  <hyperlinks>
    <hyperlink ref="A35" r:id="rId1" xr:uid="{9C3B11B4-CCA5-4DBC-BFD9-1D88D38C6AD2}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4AFBB-CFF2-463F-9832-9FE078DF3A01}">
  <sheetPr>
    <pageSetUpPr fitToPage="1"/>
  </sheetPr>
  <dimension ref="A1:L35"/>
  <sheetViews>
    <sheetView showGridLines="0" showRowColHeaders="0" zoomScale="90" zoomScaleNormal="90" workbookViewId="0">
      <selection activeCell="C2" sqref="C2:G2"/>
    </sheetView>
  </sheetViews>
  <sheetFormatPr defaultColWidth="9.140625" defaultRowHeight="22.15" customHeight="1" x14ac:dyDescent="0.25"/>
  <cols>
    <col min="1" max="1" width="11.85546875" style="17" customWidth="1"/>
    <col min="2" max="9" width="13" style="8" customWidth="1"/>
    <col min="10" max="10" width="12.85546875" style="8" customWidth="1"/>
    <col min="11" max="11" width="17.140625" style="8" customWidth="1"/>
    <col min="12" max="12" width="12.85546875" style="8" customWidth="1"/>
    <col min="13" max="16384" width="9.140625" style="8"/>
  </cols>
  <sheetData>
    <row r="1" spans="1:12" ht="39" customHeight="1" thickBot="1" x14ac:dyDescent="0.3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9" customHeight="1" x14ac:dyDescent="0.25">
      <c r="A2" s="36" t="s">
        <v>74</v>
      </c>
      <c r="B2" s="37"/>
      <c r="C2" s="38"/>
      <c r="D2" s="39"/>
      <c r="E2" s="39"/>
      <c r="F2" s="39"/>
      <c r="G2" s="39"/>
      <c r="H2" s="37" t="s">
        <v>76</v>
      </c>
      <c r="I2" s="37"/>
      <c r="J2" s="48"/>
      <c r="K2" s="49"/>
      <c r="L2" s="50"/>
    </row>
    <row r="3" spans="1:12" ht="39" customHeight="1" x14ac:dyDescent="0.25">
      <c r="A3" s="40" t="s">
        <v>75</v>
      </c>
      <c r="B3" s="41"/>
      <c r="C3" s="42"/>
      <c r="D3" s="42"/>
      <c r="E3" s="42"/>
      <c r="F3" s="42"/>
      <c r="G3" s="42"/>
      <c r="H3" s="41" t="s">
        <v>77</v>
      </c>
      <c r="I3" s="41"/>
      <c r="J3" s="51"/>
      <c r="K3" s="52"/>
      <c r="L3" s="53"/>
    </row>
    <row r="4" spans="1:12" ht="39" customHeight="1" thickBot="1" x14ac:dyDescent="0.3">
      <c r="A4" s="43" t="s">
        <v>1</v>
      </c>
      <c r="B4" s="44"/>
      <c r="C4" s="45"/>
      <c r="D4" s="45"/>
      <c r="E4" s="45"/>
      <c r="F4" s="45"/>
      <c r="G4" s="45"/>
      <c r="H4" s="44" t="s">
        <v>2</v>
      </c>
      <c r="I4" s="44"/>
      <c r="J4" s="45"/>
      <c r="K4" s="45"/>
      <c r="L4" s="46"/>
    </row>
    <row r="5" spans="1:12" ht="39" customHeight="1" thickBot="1" x14ac:dyDescent="0.3">
      <c r="A5" s="9" t="s">
        <v>69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39" customHeight="1" x14ac:dyDescent="0.25">
      <c r="A6" s="29" t="s">
        <v>66</v>
      </c>
      <c r="B6" s="6"/>
      <c r="C6" s="6"/>
      <c r="D6" s="6"/>
      <c r="E6" s="6"/>
      <c r="F6" s="6"/>
      <c r="G6" s="6"/>
      <c r="H6" s="6"/>
      <c r="I6" s="6"/>
      <c r="J6" s="18" t="s">
        <v>93</v>
      </c>
      <c r="K6" s="7" t="s">
        <v>94</v>
      </c>
      <c r="L6" s="22" t="s">
        <v>95</v>
      </c>
    </row>
    <row r="7" spans="1:12" ht="39" customHeight="1" thickBot="1" x14ac:dyDescent="0.3">
      <c r="A7" s="30" t="s">
        <v>4</v>
      </c>
      <c r="B7" s="10" t="str">
        <f>IF(ISNA(VLOOKUP(B6,TumDifficultyTable[],2,FALSE)),"",VLOOKUP(B6,TumDifficultyTable[],2,FALSE))</f>
        <v/>
      </c>
      <c r="C7" s="10" t="str">
        <f>IF(ISNA(VLOOKUP(C6,TumDifficultyTable[],2,FALSE)),"",VLOOKUP(C6,TumDifficultyTable[],2,FALSE))</f>
        <v/>
      </c>
      <c r="D7" s="10" t="str">
        <f>IF(ISNA(VLOOKUP(D6,TumDifficultyTable[],2,FALSE)),"",VLOOKUP(D6,TumDifficultyTable[],2,FALSE))</f>
        <v/>
      </c>
      <c r="E7" s="10" t="str">
        <f>IF(ISNA(VLOOKUP(E6,TumDifficultyTable[],2,FALSE)),"",VLOOKUP(E6,TumDifficultyTable[],2,FALSE))</f>
        <v/>
      </c>
      <c r="F7" s="10" t="str">
        <f>IF(ISNA(VLOOKUP(F6,TumDifficultyTable[],2,FALSE)),"",VLOOKUP(F6,TumDifficultyTable[],2,FALSE))</f>
        <v/>
      </c>
      <c r="G7" s="10" t="str">
        <f>IF(ISNA(VLOOKUP(G6,TumDifficultyTable[],2,FALSE)),"",VLOOKUP(G6,TumDifficultyTable[],2,FALSE))</f>
        <v/>
      </c>
      <c r="H7" s="10" t="str">
        <f>IF(ISNA(VLOOKUP(H6,TumDifficultyTable[],2,FALSE)),"",VLOOKUP(H6,TumDifficultyTable[],2,FALSE))</f>
        <v/>
      </c>
      <c r="I7" s="10" t="str">
        <f>IF(ISNA(VLOOKUP(I6,TumDifficultyTable[],2,FALSE)),"",VLOOKUP(I6,TumDifficultyTable[],2,FALSE))</f>
        <v/>
      </c>
      <c r="J7" s="10" t="str">
        <f>IF(AND($J$4="Pige/Kvinde",COUNTIF(B7:I7,"&gt;=2")&gt;1),(COUNTIF(B7:I7,"&gt;=2")-1),"")</f>
        <v/>
      </c>
      <c r="K7" s="26">
        <f>SUM(B7:J7)</f>
        <v>0</v>
      </c>
    </row>
    <row r="8" spans="1:12" ht="39" customHeight="1" x14ac:dyDescent="0.25">
      <c r="A8" s="47" t="s">
        <v>67</v>
      </c>
      <c r="B8" s="19"/>
      <c r="C8" s="19"/>
      <c r="D8" s="19"/>
      <c r="E8" s="19"/>
      <c r="F8" s="19"/>
      <c r="G8" s="19"/>
      <c r="H8" s="19"/>
      <c r="I8" s="19"/>
      <c r="J8" s="20" t="s">
        <v>93</v>
      </c>
      <c r="K8" s="21" t="s">
        <v>94</v>
      </c>
      <c r="L8" s="12" t="s">
        <v>68</v>
      </c>
    </row>
    <row r="9" spans="1:12" ht="39" customHeight="1" thickBot="1" x14ac:dyDescent="0.3">
      <c r="A9" s="33"/>
      <c r="B9" s="13"/>
      <c r="C9" s="13"/>
      <c r="D9" s="13"/>
      <c r="E9" s="13"/>
      <c r="F9" s="13"/>
      <c r="G9" s="13"/>
      <c r="H9" s="13"/>
      <c r="I9" s="13"/>
      <c r="J9" s="13"/>
      <c r="K9" s="27"/>
      <c r="L9" s="28"/>
    </row>
    <row r="10" spans="1:12" ht="39" customHeight="1" thickBot="1" x14ac:dyDescent="0.3">
      <c r="A10" s="9" t="s">
        <v>70</v>
      </c>
      <c r="B10" s="9"/>
      <c r="C10" s="9"/>
      <c r="D10" s="9"/>
      <c r="E10" s="9"/>
      <c r="F10" s="9"/>
      <c r="G10" s="9"/>
      <c r="H10" s="9"/>
      <c r="I10" s="9"/>
    </row>
    <row r="11" spans="1:12" ht="39" customHeight="1" x14ac:dyDescent="0.25">
      <c r="A11" s="29" t="s">
        <v>66</v>
      </c>
      <c r="B11" s="6"/>
      <c r="C11" s="6"/>
      <c r="D11" s="6"/>
      <c r="E11" s="6"/>
      <c r="F11" s="6"/>
      <c r="G11" s="6"/>
      <c r="H11" s="6"/>
      <c r="I11" s="6"/>
      <c r="J11" s="18" t="s">
        <v>93</v>
      </c>
      <c r="K11" s="7" t="s">
        <v>94</v>
      </c>
      <c r="L11" s="22" t="s">
        <v>95</v>
      </c>
    </row>
    <row r="12" spans="1:12" ht="39" customHeight="1" thickBot="1" x14ac:dyDescent="0.3">
      <c r="A12" s="30" t="s">
        <v>4</v>
      </c>
      <c r="B12" s="10" t="str">
        <f>IF(ISNA(VLOOKUP(B11,TumDifficultyTable[],2,FALSE)),"",VLOOKUP(B11,TumDifficultyTable[],2,FALSE))</f>
        <v/>
      </c>
      <c r="C12" s="10" t="str">
        <f>IF(ISNA(VLOOKUP(C11,TumDifficultyTable[],2,FALSE)),"",VLOOKUP(C11,TumDifficultyTable[],2,FALSE))</f>
        <v/>
      </c>
      <c r="D12" s="10" t="str">
        <f>IF(ISNA(VLOOKUP(D11,TumDifficultyTable[],2,FALSE)),"",VLOOKUP(D11,TumDifficultyTable[],2,FALSE))</f>
        <v/>
      </c>
      <c r="E12" s="10" t="str">
        <f>IF(ISNA(VLOOKUP(E11,TumDifficultyTable[],2,FALSE)),"",VLOOKUP(E11,TumDifficultyTable[],2,FALSE))</f>
        <v/>
      </c>
      <c r="F12" s="10" t="str">
        <f>IF(ISNA(VLOOKUP(F11,TumDifficultyTable[],2,FALSE)),"",VLOOKUP(F11,TumDifficultyTable[],2,FALSE))</f>
        <v/>
      </c>
      <c r="G12" s="10" t="str">
        <f>IF(ISNA(VLOOKUP(G11,TumDifficultyTable[],2,FALSE)),"",VLOOKUP(G11,TumDifficultyTable[],2,FALSE))</f>
        <v/>
      </c>
      <c r="H12" s="10" t="str">
        <f>IF(ISNA(VLOOKUP(H11,TumDifficultyTable[],2,FALSE)),"",VLOOKUP(H11,TumDifficultyTable[],2,FALSE))</f>
        <v/>
      </c>
      <c r="I12" s="10" t="str">
        <f>IF(ISNA(VLOOKUP(I11,TumDifficultyTable[],2,FALSE)),"",VLOOKUP(I11,TumDifficultyTable[],2,FALSE))</f>
        <v/>
      </c>
      <c r="J12" s="10" t="str">
        <f>IF(AND($J$4="Pige/Kvinde",COUNTIF(B12:I12,"&gt;=2")&gt;1),(COUNTIF(B12:I12,"&gt;=2")-1),"")</f>
        <v/>
      </c>
      <c r="K12" s="26">
        <f>SUM(B12:J12)</f>
        <v>0</v>
      </c>
    </row>
    <row r="13" spans="1:12" ht="39" customHeight="1" x14ac:dyDescent="0.25">
      <c r="A13" s="32" t="s">
        <v>67</v>
      </c>
      <c r="B13" s="11"/>
      <c r="C13" s="11"/>
      <c r="D13" s="11"/>
      <c r="E13" s="11"/>
      <c r="F13" s="11"/>
      <c r="G13" s="11"/>
      <c r="H13" s="11"/>
      <c r="I13" s="11"/>
      <c r="J13" s="20" t="s">
        <v>93</v>
      </c>
      <c r="K13" s="21" t="s">
        <v>94</v>
      </c>
      <c r="L13" s="12" t="s">
        <v>68</v>
      </c>
    </row>
    <row r="14" spans="1:12" ht="39" customHeight="1" thickBot="1" x14ac:dyDescent="0.3">
      <c r="A14" s="33"/>
      <c r="B14" s="13"/>
      <c r="C14" s="13"/>
      <c r="D14" s="13"/>
      <c r="E14" s="13"/>
      <c r="F14" s="13"/>
      <c r="G14" s="13"/>
      <c r="H14" s="13"/>
      <c r="I14" s="13"/>
      <c r="J14" s="13"/>
      <c r="K14" s="27"/>
      <c r="L14" s="28"/>
    </row>
    <row r="15" spans="1:12" ht="39" customHeight="1" thickBot="1" x14ac:dyDescent="0.3">
      <c r="A15" s="9" t="s">
        <v>71</v>
      </c>
      <c r="B15" s="9"/>
      <c r="C15" s="9"/>
      <c r="D15" s="9"/>
      <c r="E15" s="9"/>
      <c r="F15" s="9"/>
      <c r="G15" s="9"/>
      <c r="H15" s="9"/>
      <c r="I15" s="9"/>
    </row>
    <row r="16" spans="1:12" ht="39" customHeight="1" x14ac:dyDescent="0.25">
      <c r="A16" s="29" t="s">
        <v>66</v>
      </c>
      <c r="B16" s="6"/>
      <c r="C16" s="6"/>
      <c r="D16" s="6"/>
      <c r="E16" s="6"/>
      <c r="F16" s="6"/>
      <c r="G16" s="6"/>
      <c r="H16" s="6"/>
      <c r="I16" s="6"/>
      <c r="J16" s="18" t="s">
        <v>93</v>
      </c>
      <c r="K16" s="7" t="s">
        <v>94</v>
      </c>
      <c r="L16" s="22" t="s">
        <v>95</v>
      </c>
    </row>
    <row r="17" spans="1:12" ht="39" customHeight="1" thickBot="1" x14ac:dyDescent="0.3">
      <c r="A17" s="30" t="s">
        <v>4</v>
      </c>
      <c r="B17" s="10" t="str">
        <f>IF(ISNA(VLOOKUP(B16,TumDifficultyTable[],2,FALSE)),"",VLOOKUP(B16,TumDifficultyTable[],2,FALSE))</f>
        <v/>
      </c>
      <c r="C17" s="10" t="str">
        <f>IF(ISNA(VLOOKUP(C16,TumDifficultyTable[],2,FALSE)),"",VLOOKUP(C16,TumDifficultyTable[],2,FALSE))</f>
        <v/>
      </c>
      <c r="D17" s="10" t="str">
        <f>IF(ISNA(VLOOKUP(D16,TumDifficultyTable[],2,FALSE)),"",VLOOKUP(D16,TumDifficultyTable[],2,FALSE))</f>
        <v/>
      </c>
      <c r="E17" s="10" t="str">
        <f>IF(ISNA(VLOOKUP(E16,TumDifficultyTable[],2,FALSE)),"",VLOOKUP(E16,TumDifficultyTable[],2,FALSE))</f>
        <v/>
      </c>
      <c r="F17" s="10" t="str">
        <f>IF(ISNA(VLOOKUP(F16,TumDifficultyTable[],2,FALSE)),"",VLOOKUP(F16,TumDifficultyTable[],2,FALSE))</f>
        <v/>
      </c>
      <c r="G17" s="10" t="str">
        <f>IF(ISNA(VLOOKUP(G16,TumDifficultyTable[],2,FALSE)),"",VLOOKUP(G16,TumDifficultyTable[],2,FALSE))</f>
        <v/>
      </c>
      <c r="H17" s="10" t="str">
        <f>IF(ISNA(VLOOKUP(H16,TumDifficultyTable[],2,FALSE)),"",VLOOKUP(H16,TumDifficultyTable[],2,FALSE))</f>
        <v/>
      </c>
      <c r="I17" s="10" t="str">
        <f>IF(ISNA(VLOOKUP(I16,TumDifficultyTable[],2,FALSE)),"",VLOOKUP(I16,TumDifficultyTable[],2,FALSE))</f>
        <v/>
      </c>
      <c r="J17" s="10" t="str">
        <f>IF(AND($J$4="Pige/Kvinde",COUNTIF(B17:I17,"&gt;=2")&gt;1),(COUNTIF(B17:I17,"&gt;=2")-1),"")</f>
        <v/>
      </c>
      <c r="K17" s="26">
        <f>SUM(B17:J17)</f>
        <v>0</v>
      </c>
    </row>
    <row r="18" spans="1:12" ht="39" customHeight="1" x14ac:dyDescent="0.25">
      <c r="A18" s="32" t="s">
        <v>67</v>
      </c>
      <c r="B18" s="11"/>
      <c r="C18" s="11"/>
      <c r="D18" s="11"/>
      <c r="E18" s="11"/>
      <c r="F18" s="11"/>
      <c r="G18" s="11"/>
      <c r="H18" s="11"/>
      <c r="I18" s="11"/>
      <c r="J18" s="20" t="s">
        <v>93</v>
      </c>
      <c r="K18" s="21" t="s">
        <v>94</v>
      </c>
      <c r="L18" s="12" t="s">
        <v>68</v>
      </c>
    </row>
    <row r="19" spans="1:12" ht="39" customHeight="1" thickBot="1" x14ac:dyDescent="0.3">
      <c r="A19" s="33"/>
      <c r="B19" s="13"/>
      <c r="C19" s="13"/>
      <c r="D19" s="13"/>
      <c r="E19" s="13"/>
      <c r="F19" s="13"/>
      <c r="G19" s="13"/>
      <c r="H19" s="13"/>
      <c r="I19" s="13"/>
      <c r="J19" s="13"/>
      <c r="K19" s="27"/>
      <c r="L19" s="28"/>
    </row>
    <row r="20" spans="1:12" ht="39" customHeight="1" thickBot="1" x14ac:dyDescent="0.3">
      <c r="A20" s="14" t="s">
        <v>72</v>
      </c>
      <c r="B20" s="14"/>
      <c r="C20" s="14"/>
      <c r="D20" s="14"/>
      <c r="E20" s="14"/>
      <c r="F20" s="14"/>
      <c r="G20" s="14"/>
      <c r="H20" s="14"/>
      <c r="I20" s="14"/>
    </row>
    <row r="21" spans="1:12" ht="39" customHeight="1" x14ac:dyDescent="0.25">
      <c r="A21" s="29" t="s">
        <v>66</v>
      </c>
      <c r="B21" s="6"/>
      <c r="C21" s="6"/>
      <c r="D21" s="6"/>
      <c r="E21" s="6"/>
      <c r="F21" s="6"/>
      <c r="G21" s="6"/>
      <c r="H21" s="6"/>
      <c r="I21" s="6"/>
      <c r="J21" s="18" t="s">
        <v>93</v>
      </c>
      <c r="K21" s="7" t="s">
        <v>94</v>
      </c>
      <c r="L21" s="22" t="s">
        <v>95</v>
      </c>
    </row>
    <row r="22" spans="1:12" ht="39" customHeight="1" thickBot="1" x14ac:dyDescent="0.3">
      <c r="A22" s="30" t="s">
        <v>4</v>
      </c>
      <c r="B22" s="10" t="str">
        <f>IF(ISNA(VLOOKUP(B21,TumDifficultyTable[],2,FALSE)),"",VLOOKUP(B21,TumDifficultyTable[],2,FALSE))</f>
        <v/>
      </c>
      <c r="C22" s="10" t="str">
        <f>IF(ISNA(VLOOKUP(C21,TumDifficultyTable[],2,FALSE)),"",VLOOKUP(C21,TumDifficultyTable[],2,FALSE))</f>
        <v/>
      </c>
      <c r="D22" s="10" t="str">
        <f>IF(ISNA(VLOOKUP(D21,TumDifficultyTable[],2,FALSE)),"",VLOOKUP(D21,TumDifficultyTable[],2,FALSE))</f>
        <v/>
      </c>
      <c r="E22" s="10" t="str">
        <f>IF(ISNA(VLOOKUP(E21,TumDifficultyTable[],2,FALSE)),"",VLOOKUP(E21,TumDifficultyTable[],2,FALSE))</f>
        <v/>
      </c>
      <c r="F22" s="10" t="str">
        <f>IF(ISNA(VLOOKUP(F21,TumDifficultyTable[],2,FALSE)),"",VLOOKUP(F21,TumDifficultyTable[],2,FALSE))</f>
        <v/>
      </c>
      <c r="G22" s="10" t="str">
        <f>IF(ISNA(VLOOKUP(G21,TumDifficultyTable[],2,FALSE)),"",VLOOKUP(G21,TumDifficultyTable[],2,FALSE))</f>
        <v/>
      </c>
      <c r="H22" s="10" t="str">
        <f>IF(ISNA(VLOOKUP(H21,TumDifficultyTable[],2,FALSE)),"",VLOOKUP(H21,TumDifficultyTable[],2,FALSE))</f>
        <v/>
      </c>
      <c r="I22" s="10" t="str">
        <f>IF(ISNA(VLOOKUP(I21,TumDifficultyTable[],2,FALSE)),"",VLOOKUP(I21,TumDifficultyTable[],2,FALSE))</f>
        <v/>
      </c>
      <c r="J22" s="10" t="str">
        <f>IF(AND($J$4="Pige/Kvinde",COUNTIF(B22:I22,"&gt;=2")&gt;1),(COUNTIF(B22:I22,"&gt;=2")-1),"")</f>
        <v/>
      </c>
      <c r="K22" s="26">
        <f>SUM(B22:J22)</f>
        <v>0</v>
      </c>
    </row>
    <row r="23" spans="1:12" ht="39" customHeight="1" x14ac:dyDescent="0.25">
      <c r="A23" s="32" t="s">
        <v>67</v>
      </c>
      <c r="B23" s="11"/>
      <c r="C23" s="11"/>
      <c r="D23" s="11"/>
      <c r="E23" s="11"/>
      <c r="F23" s="11"/>
      <c r="G23" s="11"/>
      <c r="H23" s="11"/>
      <c r="I23" s="11"/>
      <c r="J23" s="20" t="s">
        <v>93</v>
      </c>
      <c r="K23" s="21" t="s">
        <v>94</v>
      </c>
      <c r="L23" s="12" t="s">
        <v>68</v>
      </c>
    </row>
    <row r="24" spans="1:12" ht="39" customHeight="1" thickBot="1" x14ac:dyDescent="0.3">
      <c r="A24" s="33"/>
      <c r="B24" s="13"/>
      <c r="C24" s="13"/>
      <c r="D24" s="13"/>
      <c r="E24" s="13"/>
      <c r="F24" s="13"/>
      <c r="G24" s="13"/>
      <c r="H24" s="13"/>
      <c r="I24" s="13"/>
      <c r="J24" s="13"/>
      <c r="K24" s="27"/>
      <c r="L24" s="28"/>
    </row>
    <row r="25" spans="1:12" ht="22.35" customHeight="1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2.35" customHeight="1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22.35" customHeight="1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22.35" customHeight="1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22.35" customHeight="1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22.35" customHeight="1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22.35" customHeight="1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22.35" customHeight="1" x14ac:dyDescent="0.35">
      <c r="A32" s="34" t="s">
        <v>97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22.15" customHeight="1" x14ac:dyDescent="0.3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22.15" customHeight="1" x14ac:dyDescent="0.35">
      <c r="A34" s="34" t="s">
        <v>98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22.15" customHeight="1" x14ac:dyDescent="0.35">
      <c r="A35" s="54" t="s">
        <v>90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</sheetData>
  <sheetProtection sheet="1" selectLockedCells="1"/>
  <mergeCells count="20">
    <mergeCell ref="A18:A19"/>
    <mergeCell ref="A23:A24"/>
    <mergeCell ref="A32:L32"/>
    <mergeCell ref="A34:L34"/>
    <mergeCell ref="A35:L35"/>
    <mergeCell ref="A4:B4"/>
    <mergeCell ref="C4:G4"/>
    <mergeCell ref="H4:I4"/>
    <mergeCell ref="J4:L4"/>
    <mergeCell ref="A8:A9"/>
    <mergeCell ref="A13:A14"/>
    <mergeCell ref="A1:L1"/>
    <mergeCell ref="A2:B2"/>
    <mergeCell ref="C2:G2"/>
    <mergeCell ref="H2:I2"/>
    <mergeCell ref="J2:L2"/>
    <mergeCell ref="A3:B3"/>
    <mergeCell ref="C3:G3"/>
    <mergeCell ref="H3:I3"/>
    <mergeCell ref="J3:L3"/>
  </mergeCells>
  <dataValidations count="5">
    <dataValidation type="list" allowBlank="1" showInputMessage="1" showErrorMessage="1" sqref="C3:G3" xr:uid="{C59C824B-7EFC-49E8-90AF-987D25C4352D}">
      <formula1>DataDivision</formula1>
    </dataValidation>
    <dataValidation type="list" allowBlank="1" showInputMessage="1" showErrorMessage="1" sqref="C4:G4" xr:uid="{E9666102-43C3-4CE2-BA2C-5986EB27454C}">
      <formula1>DataAge</formula1>
    </dataValidation>
    <dataValidation type="list" allowBlank="1" showInputMessage="1" sqref="J2:L2" xr:uid="{70FEB21A-B302-43DA-A4AB-ECB862A6B3D8}">
      <formula1>DataCompetition</formula1>
    </dataValidation>
    <dataValidation type="list" allowBlank="1" showInputMessage="1" showErrorMessage="1" sqref="J4:L4" xr:uid="{109CD687-53C4-41EA-9A1C-31383763F3ED}">
      <formula1>DataSex</formula1>
    </dataValidation>
    <dataValidation type="list" errorStyle="information" allowBlank="1" showInputMessage="1" showErrorMessage="1" errorTitle="Ukendt spring" error="Dette spring findes ikke i databasen. Er du sikker på, at det er korrekt intastet?" sqref="B16:I16 B6:I6 B11:I11 B21:I21" xr:uid="{CEF9DD75-B88D-4A83-B47C-3F1A80C25038}">
      <formula1>DataSymbol</formula1>
    </dataValidation>
  </dataValidations>
  <hyperlinks>
    <hyperlink ref="A35" r:id="rId1" xr:uid="{663C7FC7-D7AF-42A9-BA3C-09121978F15A}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46A76-398A-4244-88FA-E94F3005C4CB}">
  <sheetPr>
    <pageSetUpPr fitToPage="1"/>
  </sheetPr>
  <dimension ref="A1:L35"/>
  <sheetViews>
    <sheetView showGridLines="0" showRowColHeaders="0" zoomScale="90" zoomScaleNormal="90" workbookViewId="0">
      <selection activeCell="C2" sqref="C2:G2"/>
    </sheetView>
  </sheetViews>
  <sheetFormatPr defaultColWidth="9.140625" defaultRowHeight="22.15" customHeight="1" x14ac:dyDescent="0.25"/>
  <cols>
    <col min="1" max="1" width="11.85546875" style="17" customWidth="1"/>
    <col min="2" max="9" width="13" style="8" customWidth="1"/>
    <col min="10" max="10" width="12.85546875" style="8" customWidth="1"/>
    <col min="11" max="11" width="17.140625" style="8" customWidth="1"/>
    <col min="12" max="12" width="12.85546875" style="8" customWidth="1"/>
    <col min="13" max="16384" width="9.140625" style="8"/>
  </cols>
  <sheetData>
    <row r="1" spans="1:12" ht="39" customHeight="1" thickBot="1" x14ac:dyDescent="0.3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9" customHeight="1" x14ac:dyDescent="0.25">
      <c r="A2" s="36" t="s">
        <v>74</v>
      </c>
      <c r="B2" s="37"/>
      <c r="C2" s="38"/>
      <c r="D2" s="39"/>
      <c r="E2" s="39"/>
      <c r="F2" s="39"/>
      <c r="G2" s="39"/>
      <c r="H2" s="37" t="s">
        <v>76</v>
      </c>
      <c r="I2" s="37"/>
      <c r="J2" s="48"/>
      <c r="K2" s="49"/>
      <c r="L2" s="50"/>
    </row>
    <row r="3" spans="1:12" ht="39" customHeight="1" x14ac:dyDescent="0.25">
      <c r="A3" s="40" t="s">
        <v>75</v>
      </c>
      <c r="B3" s="41"/>
      <c r="C3" s="42"/>
      <c r="D3" s="42"/>
      <c r="E3" s="42"/>
      <c r="F3" s="42"/>
      <c r="G3" s="42"/>
      <c r="H3" s="41" t="s">
        <v>77</v>
      </c>
      <c r="I3" s="41"/>
      <c r="J3" s="51"/>
      <c r="K3" s="52"/>
      <c r="L3" s="53"/>
    </row>
    <row r="4" spans="1:12" ht="39" customHeight="1" thickBot="1" x14ac:dyDescent="0.3">
      <c r="A4" s="43" t="s">
        <v>1</v>
      </c>
      <c r="B4" s="44"/>
      <c r="C4" s="45"/>
      <c r="D4" s="45"/>
      <c r="E4" s="45"/>
      <c r="F4" s="45"/>
      <c r="G4" s="45"/>
      <c r="H4" s="44" t="s">
        <v>2</v>
      </c>
      <c r="I4" s="44"/>
      <c r="J4" s="45"/>
      <c r="K4" s="45"/>
      <c r="L4" s="46"/>
    </row>
    <row r="5" spans="1:12" ht="39" customHeight="1" thickBot="1" x14ac:dyDescent="0.3">
      <c r="A5" s="9" t="s">
        <v>69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39" customHeight="1" x14ac:dyDescent="0.25">
      <c r="A6" s="29" t="s">
        <v>66</v>
      </c>
      <c r="B6" s="6"/>
      <c r="C6" s="6"/>
      <c r="D6" s="6"/>
      <c r="E6" s="6"/>
      <c r="F6" s="6"/>
      <c r="G6" s="6"/>
      <c r="H6" s="6"/>
      <c r="I6" s="6"/>
      <c r="J6" s="18" t="s">
        <v>93</v>
      </c>
      <c r="K6" s="7" t="s">
        <v>94</v>
      </c>
      <c r="L6" s="22" t="s">
        <v>95</v>
      </c>
    </row>
    <row r="7" spans="1:12" ht="39" customHeight="1" thickBot="1" x14ac:dyDescent="0.3">
      <c r="A7" s="30" t="s">
        <v>4</v>
      </c>
      <c r="B7" s="10" t="str">
        <f>IF(ISNA(VLOOKUP(B6,TumDifficultyTable[],2,FALSE)),"",VLOOKUP(B6,TumDifficultyTable[],2,FALSE))</f>
        <v/>
      </c>
      <c r="C7" s="10" t="str">
        <f>IF(ISNA(VLOOKUP(C6,TumDifficultyTable[],2,FALSE)),"",VLOOKUP(C6,TumDifficultyTable[],2,FALSE))</f>
        <v/>
      </c>
      <c r="D7" s="10" t="str">
        <f>IF(ISNA(VLOOKUP(D6,TumDifficultyTable[],2,FALSE)),"",VLOOKUP(D6,TumDifficultyTable[],2,FALSE))</f>
        <v/>
      </c>
      <c r="E7" s="10" t="str">
        <f>IF(ISNA(VLOOKUP(E6,TumDifficultyTable[],2,FALSE)),"",VLOOKUP(E6,TumDifficultyTable[],2,FALSE))</f>
        <v/>
      </c>
      <c r="F7" s="10" t="str">
        <f>IF(ISNA(VLOOKUP(F6,TumDifficultyTable[],2,FALSE)),"",VLOOKUP(F6,TumDifficultyTable[],2,FALSE))</f>
        <v/>
      </c>
      <c r="G7" s="10" t="str">
        <f>IF(ISNA(VLOOKUP(G6,TumDifficultyTable[],2,FALSE)),"",VLOOKUP(G6,TumDifficultyTable[],2,FALSE))</f>
        <v/>
      </c>
      <c r="H7" s="10" t="str">
        <f>IF(ISNA(VLOOKUP(H6,TumDifficultyTable[],2,FALSE)),"",VLOOKUP(H6,TumDifficultyTable[],2,FALSE))</f>
        <v/>
      </c>
      <c r="I7" s="10" t="str">
        <f>IF(ISNA(VLOOKUP(I6,TumDifficultyTable[],2,FALSE)),"",VLOOKUP(I6,TumDifficultyTable[],2,FALSE))</f>
        <v/>
      </c>
      <c r="J7" s="10" t="str">
        <f>IF(AND($J$4="Pige/Kvinde",COUNTIF(B7:I7,"&gt;=2")&gt;1),(COUNTIF(B7:I7,"&gt;=2")-1),"")</f>
        <v/>
      </c>
      <c r="K7" s="26">
        <f>SUM(B7:J7)</f>
        <v>0</v>
      </c>
    </row>
    <row r="8" spans="1:12" ht="39" customHeight="1" x14ac:dyDescent="0.25">
      <c r="A8" s="47" t="s">
        <v>67</v>
      </c>
      <c r="B8" s="19"/>
      <c r="C8" s="19"/>
      <c r="D8" s="19"/>
      <c r="E8" s="19"/>
      <c r="F8" s="19"/>
      <c r="G8" s="19"/>
      <c r="H8" s="19"/>
      <c r="I8" s="19"/>
      <c r="J8" s="20" t="s">
        <v>93</v>
      </c>
      <c r="K8" s="21" t="s">
        <v>94</v>
      </c>
      <c r="L8" s="12" t="s">
        <v>68</v>
      </c>
    </row>
    <row r="9" spans="1:12" ht="39" customHeight="1" thickBot="1" x14ac:dyDescent="0.3">
      <c r="A9" s="33"/>
      <c r="B9" s="13"/>
      <c r="C9" s="13"/>
      <c r="D9" s="13"/>
      <c r="E9" s="13"/>
      <c r="F9" s="13"/>
      <c r="G9" s="13"/>
      <c r="H9" s="13"/>
      <c r="I9" s="13"/>
      <c r="J9" s="13"/>
      <c r="K9" s="27"/>
      <c r="L9" s="28"/>
    </row>
    <row r="10" spans="1:12" ht="39" customHeight="1" thickBot="1" x14ac:dyDescent="0.3">
      <c r="A10" s="9" t="s">
        <v>70</v>
      </c>
      <c r="B10" s="9"/>
      <c r="C10" s="9"/>
      <c r="D10" s="9"/>
      <c r="E10" s="9"/>
      <c r="F10" s="9"/>
      <c r="G10" s="9"/>
      <c r="H10" s="9"/>
      <c r="I10" s="9"/>
    </row>
    <row r="11" spans="1:12" ht="39" customHeight="1" x14ac:dyDescent="0.25">
      <c r="A11" s="29" t="s">
        <v>66</v>
      </c>
      <c r="B11" s="6"/>
      <c r="C11" s="6"/>
      <c r="D11" s="6"/>
      <c r="E11" s="6"/>
      <c r="F11" s="6"/>
      <c r="G11" s="6"/>
      <c r="H11" s="6"/>
      <c r="I11" s="6"/>
      <c r="J11" s="18" t="s">
        <v>93</v>
      </c>
      <c r="K11" s="7" t="s">
        <v>94</v>
      </c>
      <c r="L11" s="22" t="s">
        <v>95</v>
      </c>
    </row>
    <row r="12" spans="1:12" ht="39" customHeight="1" thickBot="1" x14ac:dyDescent="0.3">
      <c r="A12" s="30" t="s">
        <v>4</v>
      </c>
      <c r="B12" s="10" t="str">
        <f>IF(ISNA(VLOOKUP(B11,TumDifficultyTable[],2,FALSE)),"",VLOOKUP(B11,TumDifficultyTable[],2,FALSE))</f>
        <v/>
      </c>
      <c r="C12" s="10" t="str">
        <f>IF(ISNA(VLOOKUP(C11,TumDifficultyTable[],2,FALSE)),"",VLOOKUP(C11,TumDifficultyTable[],2,FALSE))</f>
        <v/>
      </c>
      <c r="D12" s="10" t="str">
        <f>IF(ISNA(VLOOKUP(D11,TumDifficultyTable[],2,FALSE)),"",VLOOKUP(D11,TumDifficultyTable[],2,FALSE))</f>
        <v/>
      </c>
      <c r="E12" s="10" t="str">
        <f>IF(ISNA(VLOOKUP(E11,TumDifficultyTable[],2,FALSE)),"",VLOOKUP(E11,TumDifficultyTable[],2,FALSE))</f>
        <v/>
      </c>
      <c r="F12" s="10" t="str">
        <f>IF(ISNA(VLOOKUP(F11,TumDifficultyTable[],2,FALSE)),"",VLOOKUP(F11,TumDifficultyTable[],2,FALSE))</f>
        <v/>
      </c>
      <c r="G12" s="10" t="str">
        <f>IF(ISNA(VLOOKUP(G11,TumDifficultyTable[],2,FALSE)),"",VLOOKUP(G11,TumDifficultyTable[],2,FALSE))</f>
        <v/>
      </c>
      <c r="H12" s="10" t="str">
        <f>IF(ISNA(VLOOKUP(H11,TumDifficultyTable[],2,FALSE)),"",VLOOKUP(H11,TumDifficultyTable[],2,FALSE))</f>
        <v/>
      </c>
      <c r="I12" s="10" t="str">
        <f>IF(ISNA(VLOOKUP(I11,TumDifficultyTable[],2,FALSE)),"",VLOOKUP(I11,TumDifficultyTable[],2,FALSE))</f>
        <v/>
      </c>
      <c r="J12" s="10" t="str">
        <f>IF(AND($J$4="Pige/Kvinde",COUNTIF(B12:I12,"&gt;=2")&gt;1),(COUNTIF(B12:I12,"&gt;=2")-1),"")</f>
        <v/>
      </c>
      <c r="K12" s="26">
        <f>SUM(B12:J12)</f>
        <v>0</v>
      </c>
    </row>
    <row r="13" spans="1:12" ht="39" customHeight="1" x14ac:dyDescent="0.25">
      <c r="A13" s="32" t="s">
        <v>67</v>
      </c>
      <c r="B13" s="11"/>
      <c r="C13" s="11"/>
      <c r="D13" s="11"/>
      <c r="E13" s="11"/>
      <c r="F13" s="11"/>
      <c r="G13" s="11"/>
      <c r="H13" s="11"/>
      <c r="I13" s="11"/>
      <c r="J13" s="20" t="s">
        <v>93</v>
      </c>
      <c r="K13" s="21" t="s">
        <v>94</v>
      </c>
      <c r="L13" s="12" t="s">
        <v>68</v>
      </c>
    </row>
    <row r="14" spans="1:12" ht="39" customHeight="1" thickBot="1" x14ac:dyDescent="0.3">
      <c r="A14" s="33"/>
      <c r="B14" s="13"/>
      <c r="C14" s="13"/>
      <c r="D14" s="13"/>
      <c r="E14" s="13"/>
      <c r="F14" s="13"/>
      <c r="G14" s="13"/>
      <c r="H14" s="13"/>
      <c r="I14" s="13"/>
      <c r="J14" s="13"/>
      <c r="K14" s="27"/>
      <c r="L14" s="28"/>
    </row>
    <row r="15" spans="1:12" ht="39" customHeight="1" thickBot="1" x14ac:dyDescent="0.3">
      <c r="A15" s="9" t="s">
        <v>71</v>
      </c>
      <c r="B15" s="9"/>
      <c r="C15" s="9"/>
      <c r="D15" s="9"/>
      <c r="E15" s="9"/>
      <c r="F15" s="9"/>
      <c r="G15" s="9"/>
      <c r="H15" s="9"/>
      <c r="I15" s="9"/>
    </row>
    <row r="16" spans="1:12" ht="39" customHeight="1" x14ac:dyDescent="0.25">
      <c r="A16" s="29" t="s">
        <v>66</v>
      </c>
      <c r="B16" s="6"/>
      <c r="C16" s="6"/>
      <c r="D16" s="6"/>
      <c r="E16" s="6"/>
      <c r="F16" s="6"/>
      <c r="G16" s="6"/>
      <c r="H16" s="6"/>
      <c r="I16" s="6"/>
      <c r="J16" s="18" t="s">
        <v>93</v>
      </c>
      <c r="K16" s="7" t="s">
        <v>94</v>
      </c>
      <c r="L16" s="22" t="s">
        <v>95</v>
      </c>
    </row>
    <row r="17" spans="1:12" ht="39" customHeight="1" thickBot="1" x14ac:dyDescent="0.3">
      <c r="A17" s="30" t="s">
        <v>4</v>
      </c>
      <c r="B17" s="10" t="str">
        <f>IF(ISNA(VLOOKUP(B16,TumDifficultyTable[],2,FALSE)),"",VLOOKUP(B16,TumDifficultyTable[],2,FALSE))</f>
        <v/>
      </c>
      <c r="C17" s="10" t="str">
        <f>IF(ISNA(VLOOKUP(C16,TumDifficultyTable[],2,FALSE)),"",VLOOKUP(C16,TumDifficultyTable[],2,FALSE))</f>
        <v/>
      </c>
      <c r="D17" s="10" t="str">
        <f>IF(ISNA(VLOOKUP(D16,TumDifficultyTable[],2,FALSE)),"",VLOOKUP(D16,TumDifficultyTable[],2,FALSE))</f>
        <v/>
      </c>
      <c r="E17" s="10" t="str">
        <f>IF(ISNA(VLOOKUP(E16,TumDifficultyTable[],2,FALSE)),"",VLOOKUP(E16,TumDifficultyTable[],2,FALSE))</f>
        <v/>
      </c>
      <c r="F17" s="10" t="str">
        <f>IF(ISNA(VLOOKUP(F16,TumDifficultyTable[],2,FALSE)),"",VLOOKUP(F16,TumDifficultyTable[],2,FALSE))</f>
        <v/>
      </c>
      <c r="G17" s="10" t="str">
        <f>IF(ISNA(VLOOKUP(G16,TumDifficultyTable[],2,FALSE)),"",VLOOKUP(G16,TumDifficultyTable[],2,FALSE))</f>
        <v/>
      </c>
      <c r="H17" s="10" t="str">
        <f>IF(ISNA(VLOOKUP(H16,TumDifficultyTable[],2,FALSE)),"",VLOOKUP(H16,TumDifficultyTable[],2,FALSE))</f>
        <v/>
      </c>
      <c r="I17" s="10" t="str">
        <f>IF(ISNA(VLOOKUP(I16,TumDifficultyTable[],2,FALSE)),"",VLOOKUP(I16,TumDifficultyTable[],2,FALSE))</f>
        <v/>
      </c>
      <c r="J17" s="10" t="str">
        <f>IF(AND($J$4="Pige/Kvinde",COUNTIF(B17:I17,"&gt;=2")&gt;1),(COUNTIF(B17:I17,"&gt;=2")-1),"")</f>
        <v/>
      </c>
      <c r="K17" s="26">
        <f>SUM(B17:J17)</f>
        <v>0</v>
      </c>
    </row>
    <row r="18" spans="1:12" ht="39" customHeight="1" x14ac:dyDescent="0.25">
      <c r="A18" s="32" t="s">
        <v>67</v>
      </c>
      <c r="B18" s="11"/>
      <c r="C18" s="11"/>
      <c r="D18" s="11"/>
      <c r="E18" s="11"/>
      <c r="F18" s="11"/>
      <c r="G18" s="11"/>
      <c r="H18" s="11"/>
      <c r="I18" s="11"/>
      <c r="J18" s="20" t="s">
        <v>93</v>
      </c>
      <c r="K18" s="21" t="s">
        <v>94</v>
      </c>
      <c r="L18" s="12" t="s">
        <v>68</v>
      </c>
    </row>
    <row r="19" spans="1:12" ht="39" customHeight="1" thickBot="1" x14ac:dyDescent="0.3">
      <c r="A19" s="33"/>
      <c r="B19" s="13"/>
      <c r="C19" s="13"/>
      <c r="D19" s="13"/>
      <c r="E19" s="13"/>
      <c r="F19" s="13"/>
      <c r="G19" s="13"/>
      <c r="H19" s="13"/>
      <c r="I19" s="13"/>
      <c r="J19" s="13"/>
      <c r="K19" s="27"/>
      <c r="L19" s="28"/>
    </row>
    <row r="20" spans="1:12" ht="39" customHeight="1" thickBot="1" x14ac:dyDescent="0.3">
      <c r="A20" s="14" t="s">
        <v>72</v>
      </c>
      <c r="B20" s="14"/>
      <c r="C20" s="14"/>
      <c r="D20" s="14"/>
      <c r="E20" s="14"/>
      <c r="F20" s="14"/>
      <c r="G20" s="14"/>
      <c r="H20" s="14"/>
      <c r="I20" s="14"/>
    </row>
    <row r="21" spans="1:12" ht="39" customHeight="1" x14ac:dyDescent="0.25">
      <c r="A21" s="29" t="s">
        <v>66</v>
      </c>
      <c r="B21" s="6"/>
      <c r="C21" s="6"/>
      <c r="D21" s="6"/>
      <c r="E21" s="6"/>
      <c r="F21" s="6"/>
      <c r="G21" s="6"/>
      <c r="H21" s="6"/>
      <c r="I21" s="6"/>
      <c r="J21" s="18" t="s">
        <v>93</v>
      </c>
      <c r="K21" s="7" t="s">
        <v>94</v>
      </c>
      <c r="L21" s="22" t="s">
        <v>95</v>
      </c>
    </row>
    <row r="22" spans="1:12" ht="39" customHeight="1" thickBot="1" x14ac:dyDescent="0.3">
      <c r="A22" s="30" t="s">
        <v>4</v>
      </c>
      <c r="B22" s="10" t="str">
        <f>IF(ISNA(VLOOKUP(B21,TumDifficultyTable[],2,FALSE)),"",VLOOKUP(B21,TumDifficultyTable[],2,FALSE))</f>
        <v/>
      </c>
      <c r="C22" s="10" t="str">
        <f>IF(ISNA(VLOOKUP(C21,TumDifficultyTable[],2,FALSE)),"",VLOOKUP(C21,TumDifficultyTable[],2,FALSE))</f>
        <v/>
      </c>
      <c r="D22" s="10" t="str">
        <f>IF(ISNA(VLOOKUP(D21,TumDifficultyTable[],2,FALSE)),"",VLOOKUP(D21,TumDifficultyTable[],2,FALSE))</f>
        <v/>
      </c>
      <c r="E22" s="10" t="str">
        <f>IF(ISNA(VLOOKUP(E21,TumDifficultyTable[],2,FALSE)),"",VLOOKUP(E21,TumDifficultyTable[],2,FALSE))</f>
        <v/>
      </c>
      <c r="F22" s="10" t="str">
        <f>IF(ISNA(VLOOKUP(F21,TumDifficultyTable[],2,FALSE)),"",VLOOKUP(F21,TumDifficultyTable[],2,FALSE))</f>
        <v/>
      </c>
      <c r="G22" s="10" t="str">
        <f>IF(ISNA(VLOOKUP(G21,TumDifficultyTable[],2,FALSE)),"",VLOOKUP(G21,TumDifficultyTable[],2,FALSE))</f>
        <v/>
      </c>
      <c r="H22" s="10" t="str">
        <f>IF(ISNA(VLOOKUP(H21,TumDifficultyTable[],2,FALSE)),"",VLOOKUP(H21,TumDifficultyTable[],2,FALSE))</f>
        <v/>
      </c>
      <c r="I22" s="10" t="str">
        <f>IF(ISNA(VLOOKUP(I21,TumDifficultyTable[],2,FALSE)),"",VLOOKUP(I21,TumDifficultyTable[],2,FALSE))</f>
        <v/>
      </c>
      <c r="J22" s="10" t="str">
        <f>IF(AND($J$4="Pige/Kvinde",COUNTIF(B22:I22,"&gt;=2")&gt;1),(COUNTIF(B22:I22,"&gt;=2")-1),"")</f>
        <v/>
      </c>
      <c r="K22" s="26">
        <f>SUM(B22:J22)</f>
        <v>0</v>
      </c>
    </row>
    <row r="23" spans="1:12" ht="39" customHeight="1" x14ac:dyDescent="0.25">
      <c r="A23" s="32" t="s">
        <v>67</v>
      </c>
      <c r="B23" s="11"/>
      <c r="C23" s="11"/>
      <c r="D23" s="11"/>
      <c r="E23" s="11"/>
      <c r="F23" s="11"/>
      <c r="G23" s="11"/>
      <c r="H23" s="11"/>
      <c r="I23" s="11"/>
      <c r="J23" s="20" t="s">
        <v>93</v>
      </c>
      <c r="K23" s="21" t="s">
        <v>94</v>
      </c>
      <c r="L23" s="12" t="s">
        <v>68</v>
      </c>
    </row>
    <row r="24" spans="1:12" ht="39" customHeight="1" thickBot="1" x14ac:dyDescent="0.3">
      <c r="A24" s="33"/>
      <c r="B24" s="13"/>
      <c r="C24" s="13"/>
      <c r="D24" s="13"/>
      <c r="E24" s="13"/>
      <c r="F24" s="13"/>
      <c r="G24" s="13"/>
      <c r="H24" s="13"/>
      <c r="I24" s="13"/>
      <c r="J24" s="13"/>
      <c r="K24" s="27"/>
      <c r="L24" s="28"/>
    </row>
    <row r="25" spans="1:12" ht="22.35" customHeight="1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2.35" customHeight="1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22.35" customHeight="1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22.35" customHeight="1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22.35" customHeight="1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22.35" customHeight="1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22.35" customHeight="1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22.35" customHeight="1" x14ac:dyDescent="0.35">
      <c r="A32" s="34" t="s">
        <v>97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22.15" customHeight="1" x14ac:dyDescent="0.3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22.15" customHeight="1" x14ac:dyDescent="0.35">
      <c r="A34" s="34" t="s">
        <v>98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22.15" customHeight="1" x14ac:dyDescent="0.35">
      <c r="A35" s="54" t="s">
        <v>90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</sheetData>
  <sheetProtection sheet="1" selectLockedCells="1"/>
  <mergeCells count="20">
    <mergeCell ref="A18:A19"/>
    <mergeCell ref="A23:A24"/>
    <mergeCell ref="A32:L32"/>
    <mergeCell ref="A34:L34"/>
    <mergeCell ref="A35:L35"/>
    <mergeCell ref="A4:B4"/>
    <mergeCell ref="C4:G4"/>
    <mergeCell ref="H4:I4"/>
    <mergeCell ref="J4:L4"/>
    <mergeCell ref="A8:A9"/>
    <mergeCell ref="A13:A14"/>
    <mergeCell ref="A1:L1"/>
    <mergeCell ref="A2:B2"/>
    <mergeCell ref="C2:G2"/>
    <mergeCell ref="H2:I2"/>
    <mergeCell ref="J2:L2"/>
    <mergeCell ref="A3:B3"/>
    <mergeCell ref="C3:G3"/>
    <mergeCell ref="H3:I3"/>
    <mergeCell ref="J3:L3"/>
  </mergeCells>
  <dataValidations count="5">
    <dataValidation type="list" allowBlank="1" showInputMessage="1" showErrorMessage="1" sqref="C3:G3" xr:uid="{A0303B67-6431-4D09-B664-29BE55535622}">
      <formula1>DataDivision</formula1>
    </dataValidation>
    <dataValidation type="list" allowBlank="1" showInputMessage="1" showErrorMessage="1" sqref="C4:G4" xr:uid="{8D7D2CC1-A2EE-49D0-8BE9-89324D9155B8}">
      <formula1>DataAge</formula1>
    </dataValidation>
    <dataValidation type="list" allowBlank="1" showInputMessage="1" sqref="J2:L2" xr:uid="{8F143450-4027-4DBF-AE72-7DDB27117427}">
      <formula1>DataCompetition</formula1>
    </dataValidation>
    <dataValidation type="list" allowBlank="1" showInputMessage="1" showErrorMessage="1" sqref="J4:L4" xr:uid="{E202A7A2-3ECF-44EF-B957-084EF71826B4}">
      <formula1>DataSex</formula1>
    </dataValidation>
    <dataValidation type="list" errorStyle="information" allowBlank="1" showInputMessage="1" showErrorMessage="1" errorTitle="Ukendt spring" error="Dette spring findes ikke i databasen. Er du sikker på, at det er korrekt intastet?" sqref="B16:I16 B6:I6 B11:I11 B21:I21" xr:uid="{D00FFEB6-BD52-4138-9B86-6DE7DFDED43E}">
      <formula1>DataSymbol</formula1>
    </dataValidation>
  </dataValidations>
  <hyperlinks>
    <hyperlink ref="A35" r:id="rId1" xr:uid="{EFBFD69B-6A24-436A-8733-9A690A691E36}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A0C7A-3136-4618-8AB6-0B217F3EF953}">
  <sheetPr>
    <pageSetUpPr fitToPage="1"/>
  </sheetPr>
  <dimension ref="A1:L35"/>
  <sheetViews>
    <sheetView showGridLines="0" showRowColHeaders="0" zoomScale="90" zoomScaleNormal="90" workbookViewId="0">
      <selection activeCell="C2" sqref="C2:G2"/>
    </sheetView>
  </sheetViews>
  <sheetFormatPr defaultColWidth="9.140625" defaultRowHeight="22.15" customHeight="1" x14ac:dyDescent="0.25"/>
  <cols>
    <col min="1" max="1" width="11.85546875" style="17" customWidth="1"/>
    <col min="2" max="9" width="13" style="8" customWidth="1"/>
    <col min="10" max="10" width="12.85546875" style="8" customWidth="1"/>
    <col min="11" max="11" width="17.140625" style="8" customWidth="1"/>
    <col min="12" max="12" width="12.85546875" style="8" customWidth="1"/>
    <col min="13" max="16384" width="9.140625" style="8"/>
  </cols>
  <sheetData>
    <row r="1" spans="1:12" ht="39" customHeight="1" thickBot="1" x14ac:dyDescent="0.3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9" customHeight="1" x14ac:dyDescent="0.25">
      <c r="A2" s="36" t="s">
        <v>74</v>
      </c>
      <c r="B2" s="37"/>
      <c r="C2" s="38"/>
      <c r="D2" s="39"/>
      <c r="E2" s="39"/>
      <c r="F2" s="39"/>
      <c r="G2" s="39"/>
      <c r="H2" s="37" t="s">
        <v>76</v>
      </c>
      <c r="I2" s="37"/>
      <c r="J2" s="48"/>
      <c r="K2" s="49"/>
      <c r="L2" s="50"/>
    </row>
    <row r="3" spans="1:12" ht="39" customHeight="1" x14ac:dyDescent="0.25">
      <c r="A3" s="40" t="s">
        <v>75</v>
      </c>
      <c r="B3" s="41"/>
      <c r="C3" s="42"/>
      <c r="D3" s="42"/>
      <c r="E3" s="42"/>
      <c r="F3" s="42"/>
      <c r="G3" s="42"/>
      <c r="H3" s="41" t="s">
        <v>77</v>
      </c>
      <c r="I3" s="41"/>
      <c r="J3" s="51"/>
      <c r="K3" s="52"/>
      <c r="L3" s="53"/>
    </row>
    <row r="4" spans="1:12" ht="39" customHeight="1" thickBot="1" x14ac:dyDescent="0.3">
      <c r="A4" s="43" t="s">
        <v>1</v>
      </c>
      <c r="B4" s="44"/>
      <c r="C4" s="45"/>
      <c r="D4" s="45"/>
      <c r="E4" s="45"/>
      <c r="F4" s="45"/>
      <c r="G4" s="45"/>
      <c r="H4" s="44" t="s">
        <v>2</v>
      </c>
      <c r="I4" s="44"/>
      <c r="J4" s="45"/>
      <c r="K4" s="45"/>
      <c r="L4" s="46"/>
    </row>
    <row r="5" spans="1:12" ht="39" customHeight="1" thickBot="1" x14ac:dyDescent="0.3">
      <c r="A5" s="9" t="s">
        <v>69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39" customHeight="1" x14ac:dyDescent="0.25">
      <c r="A6" s="29" t="s">
        <v>66</v>
      </c>
      <c r="B6" s="6"/>
      <c r="C6" s="6"/>
      <c r="D6" s="6"/>
      <c r="E6" s="6"/>
      <c r="F6" s="6"/>
      <c r="G6" s="6"/>
      <c r="H6" s="6"/>
      <c r="I6" s="6"/>
      <c r="J6" s="18" t="s">
        <v>93</v>
      </c>
      <c r="K6" s="7" t="s">
        <v>94</v>
      </c>
      <c r="L6" s="22" t="s">
        <v>95</v>
      </c>
    </row>
    <row r="7" spans="1:12" ht="39" customHeight="1" thickBot="1" x14ac:dyDescent="0.3">
      <c r="A7" s="30" t="s">
        <v>4</v>
      </c>
      <c r="B7" s="10" t="str">
        <f>IF(ISNA(VLOOKUP(B6,TumDifficultyTable[],2,FALSE)),"",VLOOKUP(B6,TumDifficultyTable[],2,FALSE))</f>
        <v/>
      </c>
      <c r="C7" s="10" t="str">
        <f>IF(ISNA(VLOOKUP(C6,TumDifficultyTable[],2,FALSE)),"",VLOOKUP(C6,TumDifficultyTable[],2,FALSE))</f>
        <v/>
      </c>
      <c r="D7" s="10" t="str">
        <f>IF(ISNA(VLOOKUP(D6,TumDifficultyTable[],2,FALSE)),"",VLOOKUP(D6,TumDifficultyTable[],2,FALSE))</f>
        <v/>
      </c>
      <c r="E7" s="10" t="str">
        <f>IF(ISNA(VLOOKUP(E6,TumDifficultyTable[],2,FALSE)),"",VLOOKUP(E6,TumDifficultyTable[],2,FALSE))</f>
        <v/>
      </c>
      <c r="F7" s="10" t="str">
        <f>IF(ISNA(VLOOKUP(F6,TumDifficultyTable[],2,FALSE)),"",VLOOKUP(F6,TumDifficultyTable[],2,FALSE))</f>
        <v/>
      </c>
      <c r="G7" s="10" t="str">
        <f>IF(ISNA(VLOOKUP(G6,TumDifficultyTable[],2,FALSE)),"",VLOOKUP(G6,TumDifficultyTable[],2,FALSE))</f>
        <v/>
      </c>
      <c r="H7" s="10" t="str">
        <f>IF(ISNA(VLOOKUP(H6,TumDifficultyTable[],2,FALSE)),"",VLOOKUP(H6,TumDifficultyTable[],2,FALSE))</f>
        <v/>
      </c>
      <c r="I7" s="10" t="str">
        <f>IF(ISNA(VLOOKUP(I6,TumDifficultyTable[],2,FALSE)),"",VLOOKUP(I6,TumDifficultyTable[],2,FALSE))</f>
        <v/>
      </c>
      <c r="J7" s="10" t="str">
        <f>IF(AND($J$4="Pige/Kvinde",COUNTIF(B7:I7,"&gt;=2")&gt;1),(COUNTIF(B7:I7,"&gt;=2")-1),"")</f>
        <v/>
      </c>
      <c r="K7" s="26">
        <f>SUM(B7:J7)</f>
        <v>0</v>
      </c>
    </row>
    <row r="8" spans="1:12" ht="39" customHeight="1" x14ac:dyDescent="0.25">
      <c r="A8" s="47" t="s">
        <v>67</v>
      </c>
      <c r="B8" s="19"/>
      <c r="C8" s="19"/>
      <c r="D8" s="19"/>
      <c r="E8" s="19"/>
      <c r="F8" s="19"/>
      <c r="G8" s="19"/>
      <c r="H8" s="19"/>
      <c r="I8" s="19"/>
      <c r="J8" s="20" t="s">
        <v>93</v>
      </c>
      <c r="K8" s="21" t="s">
        <v>94</v>
      </c>
      <c r="L8" s="12" t="s">
        <v>68</v>
      </c>
    </row>
    <row r="9" spans="1:12" ht="39" customHeight="1" thickBot="1" x14ac:dyDescent="0.3">
      <c r="A9" s="33"/>
      <c r="B9" s="13"/>
      <c r="C9" s="13"/>
      <c r="D9" s="13"/>
      <c r="E9" s="13"/>
      <c r="F9" s="13"/>
      <c r="G9" s="13"/>
      <c r="H9" s="13"/>
      <c r="I9" s="13"/>
      <c r="J9" s="13"/>
      <c r="K9" s="27"/>
      <c r="L9" s="28"/>
    </row>
    <row r="10" spans="1:12" ht="39" customHeight="1" thickBot="1" x14ac:dyDescent="0.3">
      <c r="A10" s="9" t="s">
        <v>70</v>
      </c>
      <c r="B10" s="9"/>
      <c r="C10" s="9"/>
      <c r="D10" s="9"/>
      <c r="E10" s="9"/>
      <c r="F10" s="9"/>
      <c r="G10" s="9"/>
      <c r="H10" s="9"/>
      <c r="I10" s="9"/>
    </row>
    <row r="11" spans="1:12" ht="39" customHeight="1" x14ac:dyDescent="0.25">
      <c r="A11" s="29" t="s">
        <v>66</v>
      </c>
      <c r="B11" s="6"/>
      <c r="C11" s="6"/>
      <c r="D11" s="6"/>
      <c r="E11" s="6"/>
      <c r="F11" s="6"/>
      <c r="G11" s="6"/>
      <c r="H11" s="6"/>
      <c r="I11" s="6"/>
      <c r="J11" s="18" t="s">
        <v>93</v>
      </c>
      <c r="K11" s="7" t="s">
        <v>94</v>
      </c>
      <c r="L11" s="22" t="s">
        <v>95</v>
      </c>
    </row>
    <row r="12" spans="1:12" ht="39" customHeight="1" thickBot="1" x14ac:dyDescent="0.3">
      <c r="A12" s="30" t="s">
        <v>4</v>
      </c>
      <c r="B12" s="10" t="str">
        <f>IF(ISNA(VLOOKUP(B11,TumDifficultyTable[],2,FALSE)),"",VLOOKUP(B11,TumDifficultyTable[],2,FALSE))</f>
        <v/>
      </c>
      <c r="C12" s="10" t="str">
        <f>IF(ISNA(VLOOKUP(C11,TumDifficultyTable[],2,FALSE)),"",VLOOKUP(C11,TumDifficultyTable[],2,FALSE))</f>
        <v/>
      </c>
      <c r="D12" s="10" t="str">
        <f>IF(ISNA(VLOOKUP(D11,TumDifficultyTable[],2,FALSE)),"",VLOOKUP(D11,TumDifficultyTable[],2,FALSE))</f>
        <v/>
      </c>
      <c r="E12" s="10" t="str">
        <f>IF(ISNA(VLOOKUP(E11,TumDifficultyTable[],2,FALSE)),"",VLOOKUP(E11,TumDifficultyTable[],2,FALSE))</f>
        <v/>
      </c>
      <c r="F12" s="10" t="str">
        <f>IF(ISNA(VLOOKUP(F11,TumDifficultyTable[],2,FALSE)),"",VLOOKUP(F11,TumDifficultyTable[],2,FALSE))</f>
        <v/>
      </c>
      <c r="G12" s="10" t="str">
        <f>IF(ISNA(VLOOKUP(G11,TumDifficultyTable[],2,FALSE)),"",VLOOKUP(G11,TumDifficultyTable[],2,FALSE))</f>
        <v/>
      </c>
      <c r="H12" s="10" t="str">
        <f>IF(ISNA(VLOOKUP(H11,TumDifficultyTable[],2,FALSE)),"",VLOOKUP(H11,TumDifficultyTable[],2,FALSE))</f>
        <v/>
      </c>
      <c r="I12" s="10" t="str">
        <f>IF(ISNA(VLOOKUP(I11,TumDifficultyTable[],2,FALSE)),"",VLOOKUP(I11,TumDifficultyTable[],2,FALSE))</f>
        <v/>
      </c>
      <c r="J12" s="10" t="str">
        <f>IF(AND($J$4="Pige/Kvinde",COUNTIF(B12:I12,"&gt;=2")&gt;1),(COUNTIF(B12:I12,"&gt;=2")-1),"")</f>
        <v/>
      </c>
      <c r="K12" s="26">
        <f>SUM(B12:J12)</f>
        <v>0</v>
      </c>
    </row>
    <row r="13" spans="1:12" ht="39" customHeight="1" x14ac:dyDescent="0.25">
      <c r="A13" s="32" t="s">
        <v>67</v>
      </c>
      <c r="B13" s="11"/>
      <c r="C13" s="11"/>
      <c r="D13" s="11"/>
      <c r="E13" s="11"/>
      <c r="F13" s="11"/>
      <c r="G13" s="11"/>
      <c r="H13" s="11"/>
      <c r="I13" s="11"/>
      <c r="J13" s="20" t="s">
        <v>93</v>
      </c>
      <c r="K13" s="21" t="s">
        <v>94</v>
      </c>
      <c r="L13" s="12" t="s">
        <v>68</v>
      </c>
    </row>
    <row r="14" spans="1:12" ht="39" customHeight="1" thickBot="1" x14ac:dyDescent="0.3">
      <c r="A14" s="33"/>
      <c r="B14" s="13"/>
      <c r="C14" s="13"/>
      <c r="D14" s="13"/>
      <c r="E14" s="13"/>
      <c r="F14" s="13"/>
      <c r="G14" s="13"/>
      <c r="H14" s="13"/>
      <c r="I14" s="13"/>
      <c r="J14" s="13"/>
      <c r="K14" s="27"/>
      <c r="L14" s="28"/>
    </row>
    <row r="15" spans="1:12" ht="39" customHeight="1" thickBot="1" x14ac:dyDescent="0.3">
      <c r="A15" s="9" t="s">
        <v>71</v>
      </c>
      <c r="B15" s="9"/>
      <c r="C15" s="9"/>
      <c r="D15" s="9"/>
      <c r="E15" s="9"/>
      <c r="F15" s="9"/>
      <c r="G15" s="9"/>
      <c r="H15" s="9"/>
      <c r="I15" s="9"/>
    </row>
    <row r="16" spans="1:12" ht="39" customHeight="1" x14ac:dyDescent="0.25">
      <c r="A16" s="29" t="s">
        <v>66</v>
      </c>
      <c r="B16" s="6"/>
      <c r="C16" s="6"/>
      <c r="D16" s="6"/>
      <c r="E16" s="6"/>
      <c r="F16" s="6"/>
      <c r="G16" s="6"/>
      <c r="H16" s="6"/>
      <c r="I16" s="6"/>
      <c r="J16" s="18" t="s">
        <v>93</v>
      </c>
      <c r="K16" s="7" t="s">
        <v>94</v>
      </c>
      <c r="L16" s="22" t="s">
        <v>95</v>
      </c>
    </row>
    <row r="17" spans="1:12" ht="39" customHeight="1" thickBot="1" x14ac:dyDescent="0.3">
      <c r="A17" s="30" t="s">
        <v>4</v>
      </c>
      <c r="B17" s="10" t="str">
        <f>IF(ISNA(VLOOKUP(B16,TumDifficultyTable[],2,FALSE)),"",VLOOKUP(B16,TumDifficultyTable[],2,FALSE))</f>
        <v/>
      </c>
      <c r="C17" s="10" t="str">
        <f>IF(ISNA(VLOOKUP(C16,TumDifficultyTable[],2,FALSE)),"",VLOOKUP(C16,TumDifficultyTable[],2,FALSE))</f>
        <v/>
      </c>
      <c r="D17" s="10" t="str">
        <f>IF(ISNA(VLOOKUP(D16,TumDifficultyTable[],2,FALSE)),"",VLOOKUP(D16,TumDifficultyTable[],2,FALSE))</f>
        <v/>
      </c>
      <c r="E17" s="10" t="str">
        <f>IF(ISNA(VLOOKUP(E16,TumDifficultyTable[],2,FALSE)),"",VLOOKUP(E16,TumDifficultyTable[],2,FALSE))</f>
        <v/>
      </c>
      <c r="F17" s="10" t="str">
        <f>IF(ISNA(VLOOKUP(F16,TumDifficultyTable[],2,FALSE)),"",VLOOKUP(F16,TumDifficultyTable[],2,FALSE))</f>
        <v/>
      </c>
      <c r="G17" s="10" t="str">
        <f>IF(ISNA(VLOOKUP(G16,TumDifficultyTable[],2,FALSE)),"",VLOOKUP(G16,TumDifficultyTable[],2,FALSE))</f>
        <v/>
      </c>
      <c r="H17" s="10" t="str">
        <f>IF(ISNA(VLOOKUP(H16,TumDifficultyTable[],2,FALSE)),"",VLOOKUP(H16,TumDifficultyTable[],2,FALSE))</f>
        <v/>
      </c>
      <c r="I17" s="10" t="str">
        <f>IF(ISNA(VLOOKUP(I16,TumDifficultyTable[],2,FALSE)),"",VLOOKUP(I16,TumDifficultyTable[],2,FALSE))</f>
        <v/>
      </c>
      <c r="J17" s="10" t="str">
        <f>IF(AND($J$4="Pige/Kvinde",COUNTIF(B17:I17,"&gt;=2")&gt;1),(COUNTIF(B17:I17,"&gt;=2")-1),"")</f>
        <v/>
      </c>
      <c r="K17" s="26">
        <f>SUM(B17:J17)</f>
        <v>0</v>
      </c>
    </row>
    <row r="18" spans="1:12" ht="39" customHeight="1" x14ac:dyDescent="0.25">
      <c r="A18" s="32" t="s">
        <v>67</v>
      </c>
      <c r="B18" s="11"/>
      <c r="C18" s="11"/>
      <c r="D18" s="11"/>
      <c r="E18" s="11"/>
      <c r="F18" s="11"/>
      <c r="G18" s="11"/>
      <c r="H18" s="11"/>
      <c r="I18" s="11"/>
      <c r="J18" s="20" t="s">
        <v>93</v>
      </c>
      <c r="K18" s="21" t="s">
        <v>94</v>
      </c>
      <c r="L18" s="12" t="s">
        <v>68</v>
      </c>
    </row>
    <row r="19" spans="1:12" ht="39" customHeight="1" thickBot="1" x14ac:dyDescent="0.3">
      <c r="A19" s="33"/>
      <c r="B19" s="13"/>
      <c r="C19" s="13"/>
      <c r="D19" s="13"/>
      <c r="E19" s="13"/>
      <c r="F19" s="13"/>
      <c r="G19" s="13"/>
      <c r="H19" s="13"/>
      <c r="I19" s="13"/>
      <c r="J19" s="13"/>
      <c r="K19" s="27"/>
      <c r="L19" s="28"/>
    </row>
    <row r="20" spans="1:12" ht="39" customHeight="1" thickBot="1" x14ac:dyDescent="0.3">
      <c r="A20" s="14" t="s">
        <v>72</v>
      </c>
      <c r="B20" s="14"/>
      <c r="C20" s="14"/>
      <c r="D20" s="14"/>
      <c r="E20" s="14"/>
      <c r="F20" s="14"/>
      <c r="G20" s="14"/>
      <c r="H20" s="14"/>
      <c r="I20" s="14"/>
    </row>
    <row r="21" spans="1:12" ht="39" customHeight="1" x14ac:dyDescent="0.25">
      <c r="A21" s="29" t="s">
        <v>66</v>
      </c>
      <c r="B21" s="6"/>
      <c r="C21" s="6"/>
      <c r="D21" s="6"/>
      <c r="E21" s="6"/>
      <c r="F21" s="6"/>
      <c r="G21" s="6"/>
      <c r="H21" s="6"/>
      <c r="I21" s="6"/>
      <c r="J21" s="18" t="s">
        <v>93</v>
      </c>
      <c r="K21" s="7" t="s">
        <v>94</v>
      </c>
      <c r="L21" s="22" t="s">
        <v>95</v>
      </c>
    </row>
    <row r="22" spans="1:12" ht="39" customHeight="1" thickBot="1" x14ac:dyDescent="0.3">
      <c r="A22" s="30" t="s">
        <v>4</v>
      </c>
      <c r="B22" s="10" t="str">
        <f>IF(ISNA(VLOOKUP(B21,TumDifficultyTable[],2,FALSE)),"",VLOOKUP(B21,TumDifficultyTable[],2,FALSE))</f>
        <v/>
      </c>
      <c r="C22" s="10" t="str">
        <f>IF(ISNA(VLOOKUP(C21,TumDifficultyTable[],2,FALSE)),"",VLOOKUP(C21,TumDifficultyTable[],2,FALSE))</f>
        <v/>
      </c>
      <c r="D22" s="10" t="str">
        <f>IF(ISNA(VLOOKUP(D21,TumDifficultyTable[],2,FALSE)),"",VLOOKUP(D21,TumDifficultyTable[],2,FALSE))</f>
        <v/>
      </c>
      <c r="E22" s="10" t="str">
        <f>IF(ISNA(VLOOKUP(E21,TumDifficultyTable[],2,FALSE)),"",VLOOKUP(E21,TumDifficultyTable[],2,FALSE))</f>
        <v/>
      </c>
      <c r="F22" s="10" t="str">
        <f>IF(ISNA(VLOOKUP(F21,TumDifficultyTable[],2,FALSE)),"",VLOOKUP(F21,TumDifficultyTable[],2,FALSE))</f>
        <v/>
      </c>
      <c r="G22" s="10" t="str">
        <f>IF(ISNA(VLOOKUP(G21,TumDifficultyTable[],2,FALSE)),"",VLOOKUP(G21,TumDifficultyTable[],2,FALSE))</f>
        <v/>
      </c>
      <c r="H22" s="10" t="str">
        <f>IF(ISNA(VLOOKUP(H21,TumDifficultyTable[],2,FALSE)),"",VLOOKUP(H21,TumDifficultyTable[],2,FALSE))</f>
        <v/>
      </c>
      <c r="I22" s="10" t="str">
        <f>IF(ISNA(VLOOKUP(I21,TumDifficultyTable[],2,FALSE)),"",VLOOKUP(I21,TumDifficultyTable[],2,FALSE))</f>
        <v/>
      </c>
      <c r="J22" s="10" t="str">
        <f>IF(AND($J$4="Pige/Kvinde",COUNTIF(B22:I22,"&gt;=2")&gt;1),(COUNTIF(B22:I22,"&gt;=2")-1),"")</f>
        <v/>
      </c>
      <c r="K22" s="26">
        <f>SUM(B22:J22)</f>
        <v>0</v>
      </c>
    </row>
    <row r="23" spans="1:12" ht="39" customHeight="1" x14ac:dyDescent="0.25">
      <c r="A23" s="32" t="s">
        <v>67</v>
      </c>
      <c r="B23" s="11"/>
      <c r="C23" s="11"/>
      <c r="D23" s="11"/>
      <c r="E23" s="11"/>
      <c r="F23" s="11"/>
      <c r="G23" s="11"/>
      <c r="H23" s="11"/>
      <c r="I23" s="11"/>
      <c r="J23" s="20" t="s">
        <v>93</v>
      </c>
      <c r="K23" s="21" t="s">
        <v>94</v>
      </c>
      <c r="L23" s="12" t="s">
        <v>68</v>
      </c>
    </row>
    <row r="24" spans="1:12" ht="39" customHeight="1" thickBot="1" x14ac:dyDescent="0.3">
      <c r="A24" s="33"/>
      <c r="B24" s="13"/>
      <c r="C24" s="13"/>
      <c r="D24" s="13"/>
      <c r="E24" s="13"/>
      <c r="F24" s="13"/>
      <c r="G24" s="13"/>
      <c r="H24" s="13"/>
      <c r="I24" s="13"/>
      <c r="J24" s="13"/>
      <c r="K24" s="27"/>
      <c r="L24" s="28"/>
    </row>
    <row r="25" spans="1:12" ht="22.35" customHeight="1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2.35" customHeight="1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22.35" customHeight="1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22.35" customHeight="1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22.35" customHeight="1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22.35" customHeight="1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22.35" customHeight="1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22.35" customHeight="1" x14ac:dyDescent="0.35">
      <c r="A32" s="34" t="s">
        <v>97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22.15" customHeight="1" x14ac:dyDescent="0.3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22.15" customHeight="1" x14ac:dyDescent="0.35">
      <c r="A34" s="34" t="s">
        <v>98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22.15" customHeight="1" x14ac:dyDescent="0.35">
      <c r="A35" s="54" t="s">
        <v>90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</sheetData>
  <sheetProtection sheet="1" selectLockedCells="1"/>
  <mergeCells count="20">
    <mergeCell ref="A18:A19"/>
    <mergeCell ref="A23:A24"/>
    <mergeCell ref="A32:L32"/>
    <mergeCell ref="A34:L34"/>
    <mergeCell ref="A35:L35"/>
    <mergeCell ref="A4:B4"/>
    <mergeCell ref="C4:G4"/>
    <mergeCell ref="H4:I4"/>
    <mergeCell ref="J4:L4"/>
    <mergeCell ref="A8:A9"/>
    <mergeCell ref="A13:A14"/>
    <mergeCell ref="A1:L1"/>
    <mergeCell ref="A2:B2"/>
    <mergeCell ref="C2:G2"/>
    <mergeCell ref="H2:I2"/>
    <mergeCell ref="J2:L2"/>
    <mergeCell ref="A3:B3"/>
    <mergeCell ref="C3:G3"/>
    <mergeCell ref="H3:I3"/>
    <mergeCell ref="J3:L3"/>
  </mergeCells>
  <dataValidations count="5">
    <dataValidation type="list" allowBlank="1" showInputMessage="1" showErrorMessage="1" sqref="C3:G3" xr:uid="{2B3327DA-91D9-426F-AF05-0399D8B21030}">
      <formula1>DataDivision</formula1>
    </dataValidation>
    <dataValidation type="list" allowBlank="1" showInputMessage="1" showErrorMessage="1" sqref="C4:G4" xr:uid="{04C97815-4CE4-49DD-802F-373644A76E5E}">
      <formula1>DataAge</formula1>
    </dataValidation>
    <dataValidation type="list" allowBlank="1" showInputMessage="1" sqref="J2:L2" xr:uid="{B6BD1C6D-301E-4A7D-8105-8072EDB4B162}">
      <formula1>DataCompetition</formula1>
    </dataValidation>
    <dataValidation type="list" allowBlank="1" showInputMessage="1" showErrorMessage="1" sqref="J4:L4" xr:uid="{C0A376DD-307D-4DF2-AE75-B90067ED1346}">
      <formula1>DataSex</formula1>
    </dataValidation>
    <dataValidation type="list" errorStyle="information" allowBlank="1" showInputMessage="1" showErrorMessage="1" errorTitle="Ukendt spring" error="Dette spring findes ikke i databasen. Er du sikker på, at det er korrekt intastet?" sqref="B16:I16 B6:I6 B11:I11 B21:I21" xr:uid="{167FC5F9-0245-47E3-96B3-907C6CF018DE}">
      <formula1>DataSymbol</formula1>
    </dataValidation>
  </dataValidations>
  <hyperlinks>
    <hyperlink ref="A35" r:id="rId1" xr:uid="{27556BC3-852D-4267-B8FC-FA2E8271344B}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3018D-ACD8-4CEE-81E7-6C035E56C578}">
  <sheetPr>
    <pageSetUpPr fitToPage="1"/>
  </sheetPr>
  <dimension ref="A1:L35"/>
  <sheetViews>
    <sheetView showGridLines="0" showRowColHeaders="0" zoomScale="90" zoomScaleNormal="90" workbookViewId="0">
      <selection activeCell="C2" sqref="C2:G2"/>
    </sheetView>
  </sheetViews>
  <sheetFormatPr defaultColWidth="9.140625" defaultRowHeight="22.15" customHeight="1" x14ac:dyDescent="0.25"/>
  <cols>
    <col min="1" max="1" width="11.85546875" style="17" customWidth="1"/>
    <col min="2" max="9" width="13" style="8" customWidth="1"/>
    <col min="10" max="10" width="12.85546875" style="8" customWidth="1"/>
    <col min="11" max="11" width="17.140625" style="8" customWidth="1"/>
    <col min="12" max="12" width="12.85546875" style="8" customWidth="1"/>
    <col min="13" max="16384" width="9.140625" style="8"/>
  </cols>
  <sheetData>
    <row r="1" spans="1:12" ht="39" customHeight="1" thickBot="1" x14ac:dyDescent="0.3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9" customHeight="1" x14ac:dyDescent="0.25">
      <c r="A2" s="36" t="s">
        <v>74</v>
      </c>
      <c r="B2" s="37"/>
      <c r="C2" s="38"/>
      <c r="D2" s="39"/>
      <c r="E2" s="39"/>
      <c r="F2" s="39"/>
      <c r="G2" s="39"/>
      <c r="H2" s="37" t="s">
        <v>76</v>
      </c>
      <c r="I2" s="37"/>
      <c r="J2" s="48"/>
      <c r="K2" s="49"/>
      <c r="L2" s="50"/>
    </row>
    <row r="3" spans="1:12" ht="39" customHeight="1" x14ac:dyDescent="0.25">
      <c r="A3" s="40" t="s">
        <v>75</v>
      </c>
      <c r="B3" s="41"/>
      <c r="C3" s="42"/>
      <c r="D3" s="42"/>
      <c r="E3" s="42"/>
      <c r="F3" s="42"/>
      <c r="G3" s="42"/>
      <c r="H3" s="41" t="s">
        <v>77</v>
      </c>
      <c r="I3" s="41"/>
      <c r="J3" s="51"/>
      <c r="K3" s="52"/>
      <c r="L3" s="53"/>
    </row>
    <row r="4" spans="1:12" ht="39" customHeight="1" thickBot="1" x14ac:dyDescent="0.3">
      <c r="A4" s="43" t="s">
        <v>1</v>
      </c>
      <c r="B4" s="44"/>
      <c r="C4" s="45"/>
      <c r="D4" s="45"/>
      <c r="E4" s="45"/>
      <c r="F4" s="45"/>
      <c r="G4" s="45"/>
      <c r="H4" s="44" t="s">
        <v>2</v>
      </c>
      <c r="I4" s="44"/>
      <c r="J4" s="45"/>
      <c r="K4" s="45"/>
      <c r="L4" s="46"/>
    </row>
    <row r="5" spans="1:12" ht="39" customHeight="1" thickBot="1" x14ac:dyDescent="0.3">
      <c r="A5" s="9" t="s">
        <v>69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39" customHeight="1" x14ac:dyDescent="0.25">
      <c r="A6" s="29" t="s">
        <v>66</v>
      </c>
      <c r="B6" s="6"/>
      <c r="C6" s="6"/>
      <c r="D6" s="6"/>
      <c r="E6" s="6"/>
      <c r="F6" s="6"/>
      <c r="G6" s="6"/>
      <c r="H6" s="6"/>
      <c r="I6" s="6"/>
      <c r="J6" s="18" t="s">
        <v>93</v>
      </c>
      <c r="K6" s="7" t="s">
        <v>94</v>
      </c>
      <c r="L6" s="22" t="s">
        <v>95</v>
      </c>
    </row>
    <row r="7" spans="1:12" ht="39" customHeight="1" thickBot="1" x14ac:dyDescent="0.3">
      <c r="A7" s="30" t="s">
        <v>4</v>
      </c>
      <c r="B7" s="10" t="str">
        <f>IF(ISNA(VLOOKUP(B6,TumDifficultyTable[],2,FALSE)),"",VLOOKUP(B6,TumDifficultyTable[],2,FALSE))</f>
        <v/>
      </c>
      <c r="C7" s="10" t="str">
        <f>IF(ISNA(VLOOKUP(C6,TumDifficultyTable[],2,FALSE)),"",VLOOKUP(C6,TumDifficultyTable[],2,FALSE))</f>
        <v/>
      </c>
      <c r="D7" s="10" t="str">
        <f>IF(ISNA(VLOOKUP(D6,TumDifficultyTable[],2,FALSE)),"",VLOOKUP(D6,TumDifficultyTable[],2,FALSE))</f>
        <v/>
      </c>
      <c r="E7" s="10" t="str">
        <f>IF(ISNA(VLOOKUP(E6,TumDifficultyTable[],2,FALSE)),"",VLOOKUP(E6,TumDifficultyTable[],2,FALSE))</f>
        <v/>
      </c>
      <c r="F7" s="10" t="str">
        <f>IF(ISNA(VLOOKUP(F6,TumDifficultyTable[],2,FALSE)),"",VLOOKUP(F6,TumDifficultyTable[],2,FALSE))</f>
        <v/>
      </c>
      <c r="G7" s="10" t="str">
        <f>IF(ISNA(VLOOKUP(G6,TumDifficultyTable[],2,FALSE)),"",VLOOKUP(G6,TumDifficultyTable[],2,FALSE))</f>
        <v/>
      </c>
      <c r="H7" s="10" t="str">
        <f>IF(ISNA(VLOOKUP(H6,TumDifficultyTable[],2,FALSE)),"",VLOOKUP(H6,TumDifficultyTable[],2,FALSE))</f>
        <v/>
      </c>
      <c r="I7" s="10" t="str">
        <f>IF(ISNA(VLOOKUP(I6,TumDifficultyTable[],2,FALSE)),"",VLOOKUP(I6,TumDifficultyTable[],2,FALSE))</f>
        <v/>
      </c>
      <c r="J7" s="10" t="str">
        <f>IF(AND($J$4="Pige/Kvinde",COUNTIF(B7:I7,"&gt;=2")&gt;1),(COUNTIF(B7:I7,"&gt;=2")-1),"")</f>
        <v/>
      </c>
      <c r="K7" s="26">
        <f>SUM(B7:J7)</f>
        <v>0</v>
      </c>
    </row>
    <row r="8" spans="1:12" ht="39" customHeight="1" x14ac:dyDescent="0.25">
      <c r="A8" s="47" t="s">
        <v>67</v>
      </c>
      <c r="B8" s="19"/>
      <c r="C8" s="19"/>
      <c r="D8" s="19"/>
      <c r="E8" s="19"/>
      <c r="F8" s="19"/>
      <c r="G8" s="19"/>
      <c r="H8" s="19"/>
      <c r="I8" s="19"/>
      <c r="J8" s="20" t="s">
        <v>93</v>
      </c>
      <c r="K8" s="21" t="s">
        <v>94</v>
      </c>
      <c r="L8" s="12" t="s">
        <v>68</v>
      </c>
    </row>
    <row r="9" spans="1:12" ht="39" customHeight="1" thickBot="1" x14ac:dyDescent="0.3">
      <c r="A9" s="33"/>
      <c r="B9" s="13"/>
      <c r="C9" s="13"/>
      <c r="D9" s="13"/>
      <c r="E9" s="13"/>
      <c r="F9" s="13"/>
      <c r="G9" s="13"/>
      <c r="H9" s="13"/>
      <c r="I9" s="13"/>
      <c r="J9" s="13"/>
      <c r="K9" s="27"/>
      <c r="L9" s="28"/>
    </row>
    <row r="10" spans="1:12" ht="39" customHeight="1" thickBot="1" x14ac:dyDescent="0.3">
      <c r="A10" s="9" t="s">
        <v>70</v>
      </c>
      <c r="B10" s="9"/>
      <c r="C10" s="9"/>
      <c r="D10" s="9"/>
      <c r="E10" s="9"/>
      <c r="F10" s="9"/>
      <c r="G10" s="9"/>
      <c r="H10" s="9"/>
      <c r="I10" s="9"/>
    </row>
    <row r="11" spans="1:12" ht="39" customHeight="1" x14ac:dyDescent="0.25">
      <c r="A11" s="29" t="s">
        <v>66</v>
      </c>
      <c r="B11" s="6"/>
      <c r="C11" s="6"/>
      <c r="D11" s="6"/>
      <c r="E11" s="6"/>
      <c r="F11" s="6"/>
      <c r="G11" s="6"/>
      <c r="H11" s="6"/>
      <c r="I11" s="6"/>
      <c r="J11" s="18" t="s">
        <v>93</v>
      </c>
      <c r="K11" s="7" t="s">
        <v>94</v>
      </c>
      <c r="L11" s="22" t="s">
        <v>95</v>
      </c>
    </row>
    <row r="12" spans="1:12" ht="39" customHeight="1" thickBot="1" x14ac:dyDescent="0.3">
      <c r="A12" s="30" t="s">
        <v>4</v>
      </c>
      <c r="B12" s="10" t="str">
        <f>IF(ISNA(VLOOKUP(B11,TumDifficultyTable[],2,FALSE)),"",VLOOKUP(B11,TumDifficultyTable[],2,FALSE))</f>
        <v/>
      </c>
      <c r="C12" s="10" t="str">
        <f>IF(ISNA(VLOOKUP(C11,TumDifficultyTable[],2,FALSE)),"",VLOOKUP(C11,TumDifficultyTable[],2,FALSE))</f>
        <v/>
      </c>
      <c r="D12" s="10" t="str">
        <f>IF(ISNA(VLOOKUP(D11,TumDifficultyTable[],2,FALSE)),"",VLOOKUP(D11,TumDifficultyTable[],2,FALSE))</f>
        <v/>
      </c>
      <c r="E12" s="10" t="str">
        <f>IF(ISNA(VLOOKUP(E11,TumDifficultyTable[],2,FALSE)),"",VLOOKUP(E11,TumDifficultyTable[],2,FALSE))</f>
        <v/>
      </c>
      <c r="F12" s="10" t="str">
        <f>IF(ISNA(VLOOKUP(F11,TumDifficultyTable[],2,FALSE)),"",VLOOKUP(F11,TumDifficultyTable[],2,FALSE))</f>
        <v/>
      </c>
      <c r="G12" s="10" t="str">
        <f>IF(ISNA(VLOOKUP(G11,TumDifficultyTable[],2,FALSE)),"",VLOOKUP(G11,TumDifficultyTable[],2,FALSE))</f>
        <v/>
      </c>
      <c r="H12" s="10" t="str">
        <f>IF(ISNA(VLOOKUP(H11,TumDifficultyTable[],2,FALSE)),"",VLOOKUP(H11,TumDifficultyTable[],2,FALSE))</f>
        <v/>
      </c>
      <c r="I12" s="10" t="str">
        <f>IF(ISNA(VLOOKUP(I11,TumDifficultyTable[],2,FALSE)),"",VLOOKUP(I11,TumDifficultyTable[],2,FALSE))</f>
        <v/>
      </c>
      <c r="J12" s="10" t="str">
        <f>IF(AND($J$4="Pige/Kvinde",COUNTIF(B12:I12,"&gt;=2")&gt;1),(COUNTIF(B12:I12,"&gt;=2")-1),"")</f>
        <v/>
      </c>
      <c r="K12" s="26">
        <f>SUM(B12:J12)</f>
        <v>0</v>
      </c>
    </row>
    <row r="13" spans="1:12" ht="39" customHeight="1" x14ac:dyDescent="0.25">
      <c r="A13" s="32" t="s">
        <v>67</v>
      </c>
      <c r="B13" s="11"/>
      <c r="C13" s="11"/>
      <c r="D13" s="11"/>
      <c r="E13" s="11"/>
      <c r="F13" s="11"/>
      <c r="G13" s="11"/>
      <c r="H13" s="11"/>
      <c r="I13" s="11"/>
      <c r="J13" s="20" t="s">
        <v>93</v>
      </c>
      <c r="K13" s="21" t="s">
        <v>94</v>
      </c>
      <c r="L13" s="12" t="s">
        <v>68</v>
      </c>
    </row>
    <row r="14" spans="1:12" ht="39" customHeight="1" thickBot="1" x14ac:dyDescent="0.3">
      <c r="A14" s="33"/>
      <c r="B14" s="13"/>
      <c r="C14" s="13"/>
      <c r="D14" s="13"/>
      <c r="E14" s="13"/>
      <c r="F14" s="13"/>
      <c r="G14" s="13"/>
      <c r="H14" s="13"/>
      <c r="I14" s="13"/>
      <c r="J14" s="13"/>
      <c r="K14" s="27"/>
      <c r="L14" s="28"/>
    </row>
    <row r="15" spans="1:12" ht="39" customHeight="1" thickBot="1" x14ac:dyDescent="0.3">
      <c r="A15" s="9" t="s">
        <v>71</v>
      </c>
      <c r="B15" s="9"/>
      <c r="C15" s="9"/>
      <c r="D15" s="9"/>
      <c r="E15" s="9"/>
      <c r="F15" s="9"/>
      <c r="G15" s="9"/>
      <c r="H15" s="9"/>
      <c r="I15" s="9"/>
    </row>
    <row r="16" spans="1:12" ht="39" customHeight="1" x14ac:dyDescent="0.25">
      <c r="A16" s="29" t="s">
        <v>66</v>
      </c>
      <c r="B16" s="6"/>
      <c r="C16" s="6"/>
      <c r="D16" s="6"/>
      <c r="E16" s="6"/>
      <c r="F16" s="6"/>
      <c r="G16" s="6"/>
      <c r="H16" s="6"/>
      <c r="I16" s="6"/>
      <c r="J16" s="18" t="s">
        <v>93</v>
      </c>
      <c r="K16" s="7" t="s">
        <v>94</v>
      </c>
      <c r="L16" s="22" t="s">
        <v>95</v>
      </c>
    </row>
    <row r="17" spans="1:12" ht="39" customHeight="1" thickBot="1" x14ac:dyDescent="0.3">
      <c r="A17" s="30" t="s">
        <v>4</v>
      </c>
      <c r="B17" s="10" t="str">
        <f>IF(ISNA(VLOOKUP(B16,TumDifficultyTable[],2,FALSE)),"",VLOOKUP(B16,TumDifficultyTable[],2,FALSE))</f>
        <v/>
      </c>
      <c r="C17" s="10" t="str">
        <f>IF(ISNA(VLOOKUP(C16,TumDifficultyTable[],2,FALSE)),"",VLOOKUP(C16,TumDifficultyTable[],2,FALSE))</f>
        <v/>
      </c>
      <c r="D17" s="10" t="str">
        <f>IF(ISNA(VLOOKUP(D16,TumDifficultyTable[],2,FALSE)),"",VLOOKUP(D16,TumDifficultyTable[],2,FALSE))</f>
        <v/>
      </c>
      <c r="E17" s="10" t="str">
        <f>IF(ISNA(VLOOKUP(E16,TumDifficultyTable[],2,FALSE)),"",VLOOKUP(E16,TumDifficultyTable[],2,FALSE))</f>
        <v/>
      </c>
      <c r="F17" s="10" t="str">
        <f>IF(ISNA(VLOOKUP(F16,TumDifficultyTable[],2,FALSE)),"",VLOOKUP(F16,TumDifficultyTable[],2,FALSE))</f>
        <v/>
      </c>
      <c r="G17" s="10" t="str">
        <f>IF(ISNA(VLOOKUP(G16,TumDifficultyTable[],2,FALSE)),"",VLOOKUP(G16,TumDifficultyTable[],2,FALSE))</f>
        <v/>
      </c>
      <c r="H17" s="10" t="str">
        <f>IF(ISNA(VLOOKUP(H16,TumDifficultyTable[],2,FALSE)),"",VLOOKUP(H16,TumDifficultyTable[],2,FALSE))</f>
        <v/>
      </c>
      <c r="I17" s="10" t="str">
        <f>IF(ISNA(VLOOKUP(I16,TumDifficultyTable[],2,FALSE)),"",VLOOKUP(I16,TumDifficultyTable[],2,FALSE))</f>
        <v/>
      </c>
      <c r="J17" s="10" t="str">
        <f>IF(AND($J$4="Pige/Kvinde",COUNTIF(B17:I17,"&gt;=2")&gt;1),(COUNTIF(B17:I17,"&gt;=2")-1),"")</f>
        <v/>
      </c>
      <c r="K17" s="26">
        <f>SUM(B17:J17)</f>
        <v>0</v>
      </c>
    </row>
    <row r="18" spans="1:12" ht="39" customHeight="1" x14ac:dyDescent="0.25">
      <c r="A18" s="32" t="s">
        <v>67</v>
      </c>
      <c r="B18" s="11"/>
      <c r="C18" s="11"/>
      <c r="D18" s="11"/>
      <c r="E18" s="11"/>
      <c r="F18" s="11"/>
      <c r="G18" s="11"/>
      <c r="H18" s="11"/>
      <c r="I18" s="11"/>
      <c r="J18" s="20" t="s">
        <v>93</v>
      </c>
      <c r="K18" s="21" t="s">
        <v>94</v>
      </c>
      <c r="L18" s="12" t="s">
        <v>68</v>
      </c>
    </row>
    <row r="19" spans="1:12" ht="39" customHeight="1" thickBot="1" x14ac:dyDescent="0.3">
      <c r="A19" s="33"/>
      <c r="B19" s="13"/>
      <c r="C19" s="13"/>
      <c r="D19" s="13"/>
      <c r="E19" s="13"/>
      <c r="F19" s="13"/>
      <c r="G19" s="13"/>
      <c r="H19" s="13"/>
      <c r="I19" s="13"/>
      <c r="J19" s="13"/>
      <c r="K19" s="27"/>
      <c r="L19" s="28"/>
    </row>
    <row r="20" spans="1:12" ht="39" customHeight="1" thickBot="1" x14ac:dyDescent="0.3">
      <c r="A20" s="14" t="s">
        <v>72</v>
      </c>
      <c r="B20" s="14"/>
      <c r="C20" s="14"/>
      <c r="D20" s="14"/>
      <c r="E20" s="14"/>
      <c r="F20" s="14"/>
      <c r="G20" s="14"/>
      <c r="H20" s="14"/>
      <c r="I20" s="14"/>
    </row>
    <row r="21" spans="1:12" ht="39" customHeight="1" x14ac:dyDescent="0.25">
      <c r="A21" s="29" t="s">
        <v>66</v>
      </c>
      <c r="B21" s="6"/>
      <c r="C21" s="6"/>
      <c r="D21" s="6"/>
      <c r="E21" s="6"/>
      <c r="F21" s="6"/>
      <c r="G21" s="6"/>
      <c r="H21" s="6"/>
      <c r="I21" s="6"/>
      <c r="J21" s="18" t="s">
        <v>93</v>
      </c>
      <c r="K21" s="7" t="s">
        <v>94</v>
      </c>
      <c r="L21" s="22" t="s">
        <v>95</v>
      </c>
    </row>
    <row r="22" spans="1:12" ht="39" customHeight="1" thickBot="1" x14ac:dyDescent="0.3">
      <c r="A22" s="30" t="s">
        <v>4</v>
      </c>
      <c r="B22" s="10" t="str">
        <f>IF(ISNA(VLOOKUP(B21,TumDifficultyTable[],2,FALSE)),"",VLOOKUP(B21,TumDifficultyTable[],2,FALSE))</f>
        <v/>
      </c>
      <c r="C22" s="10" t="str">
        <f>IF(ISNA(VLOOKUP(C21,TumDifficultyTable[],2,FALSE)),"",VLOOKUP(C21,TumDifficultyTable[],2,FALSE))</f>
        <v/>
      </c>
      <c r="D22" s="10" t="str">
        <f>IF(ISNA(VLOOKUP(D21,TumDifficultyTable[],2,FALSE)),"",VLOOKUP(D21,TumDifficultyTable[],2,FALSE))</f>
        <v/>
      </c>
      <c r="E22" s="10" t="str">
        <f>IF(ISNA(VLOOKUP(E21,TumDifficultyTable[],2,FALSE)),"",VLOOKUP(E21,TumDifficultyTable[],2,FALSE))</f>
        <v/>
      </c>
      <c r="F22" s="10" t="str">
        <f>IF(ISNA(VLOOKUP(F21,TumDifficultyTable[],2,FALSE)),"",VLOOKUP(F21,TumDifficultyTable[],2,FALSE))</f>
        <v/>
      </c>
      <c r="G22" s="10" t="str">
        <f>IF(ISNA(VLOOKUP(G21,TumDifficultyTable[],2,FALSE)),"",VLOOKUP(G21,TumDifficultyTable[],2,FALSE))</f>
        <v/>
      </c>
      <c r="H22" s="10" t="str">
        <f>IF(ISNA(VLOOKUP(H21,TumDifficultyTable[],2,FALSE)),"",VLOOKUP(H21,TumDifficultyTable[],2,FALSE))</f>
        <v/>
      </c>
      <c r="I22" s="10" t="str">
        <f>IF(ISNA(VLOOKUP(I21,TumDifficultyTable[],2,FALSE)),"",VLOOKUP(I21,TumDifficultyTable[],2,FALSE))</f>
        <v/>
      </c>
      <c r="J22" s="10" t="str">
        <f>IF(AND($J$4="Pige/Kvinde",COUNTIF(B22:I22,"&gt;=2")&gt;1),(COUNTIF(B22:I22,"&gt;=2")-1),"")</f>
        <v/>
      </c>
      <c r="K22" s="26">
        <f>SUM(B22:J22)</f>
        <v>0</v>
      </c>
    </row>
    <row r="23" spans="1:12" ht="39" customHeight="1" x14ac:dyDescent="0.25">
      <c r="A23" s="32" t="s">
        <v>67</v>
      </c>
      <c r="B23" s="11"/>
      <c r="C23" s="11"/>
      <c r="D23" s="11"/>
      <c r="E23" s="11"/>
      <c r="F23" s="11"/>
      <c r="G23" s="11"/>
      <c r="H23" s="11"/>
      <c r="I23" s="11"/>
      <c r="J23" s="20" t="s">
        <v>93</v>
      </c>
      <c r="K23" s="21" t="s">
        <v>94</v>
      </c>
      <c r="L23" s="12" t="s">
        <v>68</v>
      </c>
    </row>
    <row r="24" spans="1:12" ht="39" customHeight="1" thickBot="1" x14ac:dyDescent="0.3">
      <c r="A24" s="33"/>
      <c r="B24" s="13"/>
      <c r="C24" s="13"/>
      <c r="D24" s="13"/>
      <c r="E24" s="13"/>
      <c r="F24" s="13"/>
      <c r="G24" s="13"/>
      <c r="H24" s="13"/>
      <c r="I24" s="13"/>
      <c r="J24" s="13"/>
      <c r="K24" s="27"/>
      <c r="L24" s="28"/>
    </row>
    <row r="25" spans="1:12" ht="22.35" customHeight="1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2.35" customHeight="1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22.35" customHeight="1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22.35" customHeight="1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22.35" customHeight="1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22.35" customHeight="1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22.35" customHeight="1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22.35" customHeight="1" x14ac:dyDescent="0.35">
      <c r="A32" s="34" t="s">
        <v>97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22.15" customHeight="1" x14ac:dyDescent="0.3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22.15" customHeight="1" x14ac:dyDescent="0.35">
      <c r="A34" s="34" t="s">
        <v>98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22.15" customHeight="1" x14ac:dyDescent="0.35">
      <c r="A35" s="54" t="s">
        <v>90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</sheetData>
  <sheetProtection sheet="1" selectLockedCells="1"/>
  <mergeCells count="20">
    <mergeCell ref="A18:A19"/>
    <mergeCell ref="A23:A24"/>
    <mergeCell ref="A32:L32"/>
    <mergeCell ref="A34:L34"/>
    <mergeCell ref="A35:L35"/>
    <mergeCell ref="A4:B4"/>
    <mergeCell ref="C4:G4"/>
    <mergeCell ref="H4:I4"/>
    <mergeCell ref="J4:L4"/>
    <mergeCell ref="A8:A9"/>
    <mergeCell ref="A13:A14"/>
    <mergeCell ref="A1:L1"/>
    <mergeCell ref="A2:B2"/>
    <mergeCell ref="C2:G2"/>
    <mergeCell ref="H2:I2"/>
    <mergeCell ref="J2:L2"/>
    <mergeCell ref="A3:B3"/>
    <mergeCell ref="C3:G3"/>
    <mergeCell ref="H3:I3"/>
    <mergeCell ref="J3:L3"/>
  </mergeCells>
  <dataValidations count="5">
    <dataValidation type="list" allowBlank="1" showInputMessage="1" showErrorMessage="1" sqref="C3:G3" xr:uid="{333BFCCF-A625-4358-9B8E-F4990BE3BF1D}">
      <formula1>DataDivision</formula1>
    </dataValidation>
    <dataValidation type="list" allowBlank="1" showInputMessage="1" showErrorMessage="1" sqref="C4:G4" xr:uid="{06E09E7C-ACB6-4E3E-9E85-8FBB8D934848}">
      <formula1>DataAge</formula1>
    </dataValidation>
    <dataValidation type="list" allowBlank="1" showInputMessage="1" sqref="J2:L2" xr:uid="{15828705-0B8E-4B70-801A-E949771B5EDB}">
      <formula1>DataCompetition</formula1>
    </dataValidation>
    <dataValidation type="list" allowBlank="1" showInputMessage="1" showErrorMessage="1" sqref="J4:L4" xr:uid="{3E2CA903-068C-435C-A0D3-C792D9DFBD84}">
      <formula1>DataSex</formula1>
    </dataValidation>
    <dataValidation type="list" errorStyle="information" allowBlank="1" showInputMessage="1" showErrorMessage="1" errorTitle="Ukendt spring" error="Dette spring findes ikke i databasen. Er du sikker på, at det er korrekt intastet?" sqref="B16:I16 B6:I6 B11:I11 B21:I21" xr:uid="{AB53C89A-B7A3-4452-9294-DBAF12BD0203}">
      <formula1>DataSymbol</formula1>
    </dataValidation>
  </dataValidations>
  <hyperlinks>
    <hyperlink ref="A35" r:id="rId1" xr:uid="{24E0423B-4968-4F2A-BFCB-377CE6D08060}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FB912-C849-4276-A440-E5E90B4249A9}">
  <sheetPr>
    <pageSetUpPr fitToPage="1"/>
  </sheetPr>
  <dimension ref="A1:L35"/>
  <sheetViews>
    <sheetView showGridLines="0" showRowColHeaders="0" zoomScale="90" zoomScaleNormal="90" workbookViewId="0">
      <selection activeCell="C2" sqref="C2:G2"/>
    </sheetView>
  </sheetViews>
  <sheetFormatPr defaultColWidth="9.140625" defaultRowHeight="22.15" customHeight="1" x14ac:dyDescent="0.25"/>
  <cols>
    <col min="1" max="1" width="11.85546875" style="17" customWidth="1"/>
    <col min="2" max="9" width="13" style="8" customWidth="1"/>
    <col min="10" max="10" width="12.85546875" style="8" customWidth="1"/>
    <col min="11" max="11" width="17.140625" style="8" customWidth="1"/>
    <col min="12" max="12" width="12.85546875" style="8" customWidth="1"/>
    <col min="13" max="16384" width="9.140625" style="8"/>
  </cols>
  <sheetData>
    <row r="1" spans="1:12" ht="39" customHeight="1" thickBot="1" x14ac:dyDescent="0.3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9" customHeight="1" x14ac:dyDescent="0.25">
      <c r="A2" s="36" t="s">
        <v>74</v>
      </c>
      <c r="B2" s="37"/>
      <c r="C2" s="38"/>
      <c r="D2" s="39"/>
      <c r="E2" s="39"/>
      <c r="F2" s="39"/>
      <c r="G2" s="39"/>
      <c r="H2" s="37" t="s">
        <v>76</v>
      </c>
      <c r="I2" s="37"/>
      <c r="J2" s="48"/>
      <c r="K2" s="49"/>
      <c r="L2" s="50"/>
    </row>
    <row r="3" spans="1:12" ht="39" customHeight="1" x14ac:dyDescent="0.25">
      <c r="A3" s="40" t="s">
        <v>75</v>
      </c>
      <c r="B3" s="41"/>
      <c r="C3" s="42"/>
      <c r="D3" s="42"/>
      <c r="E3" s="42"/>
      <c r="F3" s="42"/>
      <c r="G3" s="42"/>
      <c r="H3" s="41" t="s">
        <v>77</v>
      </c>
      <c r="I3" s="41"/>
      <c r="J3" s="51"/>
      <c r="K3" s="52"/>
      <c r="L3" s="53"/>
    </row>
    <row r="4" spans="1:12" ht="39" customHeight="1" thickBot="1" x14ac:dyDescent="0.3">
      <c r="A4" s="43" t="s">
        <v>1</v>
      </c>
      <c r="B4" s="44"/>
      <c r="C4" s="45"/>
      <c r="D4" s="45"/>
      <c r="E4" s="45"/>
      <c r="F4" s="45"/>
      <c r="G4" s="45"/>
      <c r="H4" s="44" t="s">
        <v>2</v>
      </c>
      <c r="I4" s="44"/>
      <c r="J4" s="45"/>
      <c r="K4" s="45"/>
      <c r="L4" s="46"/>
    </row>
    <row r="5" spans="1:12" ht="39" customHeight="1" thickBot="1" x14ac:dyDescent="0.3">
      <c r="A5" s="9" t="s">
        <v>69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39" customHeight="1" x14ac:dyDescent="0.25">
      <c r="A6" s="29" t="s">
        <v>66</v>
      </c>
      <c r="B6" s="6"/>
      <c r="C6" s="6"/>
      <c r="D6" s="6"/>
      <c r="E6" s="6"/>
      <c r="F6" s="6"/>
      <c r="G6" s="6"/>
      <c r="H6" s="6"/>
      <c r="I6" s="6"/>
      <c r="J6" s="18" t="s">
        <v>93</v>
      </c>
      <c r="K6" s="7" t="s">
        <v>94</v>
      </c>
      <c r="L6" s="22" t="s">
        <v>95</v>
      </c>
    </row>
    <row r="7" spans="1:12" ht="39" customHeight="1" thickBot="1" x14ac:dyDescent="0.3">
      <c r="A7" s="30" t="s">
        <v>4</v>
      </c>
      <c r="B7" s="10" t="str">
        <f>IF(ISNA(VLOOKUP(B6,TumDifficultyTable[],2,FALSE)),"",VLOOKUP(B6,TumDifficultyTable[],2,FALSE))</f>
        <v/>
      </c>
      <c r="C7" s="10" t="str">
        <f>IF(ISNA(VLOOKUP(C6,TumDifficultyTable[],2,FALSE)),"",VLOOKUP(C6,TumDifficultyTable[],2,FALSE))</f>
        <v/>
      </c>
      <c r="D7" s="10" t="str">
        <f>IF(ISNA(VLOOKUP(D6,TumDifficultyTable[],2,FALSE)),"",VLOOKUP(D6,TumDifficultyTable[],2,FALSE))</f>
        <v/>
      </c>
      <c r="E7" s="10" t="str">
        <f>IF(ISNA(VLOOKUP(E6,TumDifficultyTable[],2,FALSE)),"",VLOOKUP(E6,TumDifficultyTable[],2,FALSE))</f>
        <v/>
      </c>
      <c r="F7" s="10" t="str">
        <f>IF(ISNA(VLOOKUP(F6,TumDifficultyTable[],2,FALSE)),"",VLOOKUP(F6,TumDifficultyTable[],2,FALSE))</f>
        <v/>
      </c>
      <c r="G7" s="10" t="str">
        <f>IF(ISNA(VLOOKUP(G6,TumDifficultyTable[],2,FALSE)),"",VLOOKUP(G6,TumDifficultyTable[],2,FALSE))</f>
        <v/>
      </c>
      <c r="H7" s="10" t="str">
        <f>IF(ISNA(VLOOKUP(H6,TumDifficultyTable[],2,FALSE)),"",VLOOKUP(H6,TumDifficultyTable[],2,FALSE))</f>
        <v/>
      </c>
      <c r="I7" s="10" t="str">
        <f>IF(ISNA(VLOOKUP(I6,TumDifficultyTable[],2,FALSE)),"",VLOOKUP(I6,TumDifficultyTable[],2,FALSE))</f>
        <v/>
      </c>
      <c r="J7" s="10" t="str">
        <f>IF(AND($J$4="Pige/Kvinde",COUNTIF(B7:I7,"&gt;=2")&gt;1),(COUNTIF(B7:I7,"&gt;=2")-1),"")</f>
        <v/>
      </c>
      <c r="K7" s="26">
        <f>SUM(B7:J7)</f>
        <v>0</v>
      </c>
    </row>
    <row r="8" spans="1:12" ht="39" customHeight="1" x14ac:dyDescent="0.25">
      <c r="A8" s="47" t="s">
        <v>67</v>
      </c>
      <c r="B8" s="19"/>
      <c r="C8" s="19"/>
      <c r="D8" s="19"/>
      <c r="E8" s="19"/>
      <c r="F8" s="19"/>
      <c r="G8" s="19"/>
      <c r="H8" s="19"/>
      <c r="I8" s="19"/>
      <c r="J8" s="20" t="s">
        <v>93</v>
      </c>
      <c r="K8" s="21" t="s">
        <v>94</v>
      </c>
      <c r="L8" s="12" t="s">
        <v>68</v>
      </c>
    </row>
    <row r="9" spans="1:12" ht="39" customHeight="1" thickBot="1" x14ac:dyDescent="0.3">
      <c r="A9" s="33"/>
      <c r="B9" s="13"/>
      <c r="C9" s="13"/>
      <c r="D9" s="13"/>
      <c r="E9" s="13"/>
      <c r="F9" s="13"/>
      <c r="G9" s="13"/>
      <c r="H9" s="13"/>
      <c r="I9" s="13"/>
      <c r="J9" s="13"/>
      <c r="K9" s="27"/>
      <c r="L9" s="28"/>
    </row>
    <row r="10" spans="1:12" ht="39" customHeight="1" thickBot="1" x14ac:dyDescent="0.3">
      <c r="A10" s="9" t="s">
        <v>70</v>
      </c>
      <c r="B10" s="9"/>
      <c r="C10" s="9"/>
      <c r="D10" s="9"/>
      <c r="E10" s="9"/>
      <c r="F10" s="9"/>
      <c r="G10" s="9"/>
      <c r="H10" s="9"/>
      <c r="I10" s="9"/>
    </row>
    <row r="11" spans="1:12" ht="39" customHeight="1" x14ac:dyDescent="0.25">
      <c r="A11" s="29" t="s">
        <v>66</v>
      </c>
      <c r="B11" s="6"/>
      <c r="C11" s="6"/>
      <c r="D11" s="6"/>
      <c r="E11" s="6"/>
      <c r="F11" s="6"/>
      <c r="G11" s="6"/>
      <c r="H11" s="6"/>
      <c r="I11" s="6"/>
      <c r="J11" s="18" t="s">
        <v>93</v>
      </c>
      <c r="K11" s="7" t="s">
        <v>94</v>
      </c>
      <c r="L11" s="22" t="s">
        <v>95</v>
      </c>
    </row>
    <row r="12" spans="1:12" ht="39" customHeight="1" thickBot="1" x14ac:dyDescent="0.3">
      <c r="A12" s="30" t="s">
        <v>4</v>
      </c>
      <c r="B12" s="10" t="str">
        <f>IF(ISNA(VLOOKUP(B11,TumDifficultyTable[],2,FALSE)),"",VLOOKUP(B11,TumDifficultyTable[],2,FALSE))</f>
        <v/>
      </c>
      <c r="C12" s="10" t="str">
        <f>IF(ISNA(VLOOKUP(C11,TumDifficultyTable[],2,FALSE)),"",VLOOKUP(C11,TumDifficultyTable[],2,FALSE))</f>
        <v/>
      </c>
      <c r="D12" s="10" t="str">
        <f>IF(ISNA(VLOOKUP(D11,TumDifficultyTable[],2,FALSE)),"",VLOOKUP(D11,TumDifficultyTable[],2,FALSE))</f>
        <v/>
      </c>
      <c r="E12" s="10" t="str">
        <f>IF(ISNA(VLOOKUP(E11,TumDifficultyTable[],2,FALSE)),"",VLOOKUP(E11,TumDifficultyTable[],2,FALSE))</f>
        <v/>
      </c>
      <c r="F12" s="10" t="str">
        <f>IF(ISNA(VLOOKUP(F11,TumDifficultyTable[],2,FALSE)),"",VLOOKUP(F11,TumDifficultyTable[],2,FALSE))</f>
        <v/>
      </c>
      <c r="G12" s="10" t="str">
        <f>IF(ISNA(VLOOKUP(G11,TumDifficultyTable[],2,FALSE)),"",VLOOKUP(G11,TumDifficultyTable[],2,FALSE))</f>
        <v/>
      </c>
      <c r="H12" s="10" t="str">
        <f>IF(ISNA(VLOOKUP(H11,TumDifficultyTable[],2,FALSE)),"",VLOOKUP(H11,TumDifficultyTable[],2,FALSE))</f>
        <v/>
      </c>
      <c r="I12" s="10" t="str">
        <f>IF(ISNA(VLOOKUP(I11,TumDifficultyTable[],2,FALSE)),"",VLOOKUP(I11,TumDifficultyTable[],2,FALSE))</f>
        <v/>
      </c>
      <c r="J12" s="10" t="str">
        <f>IF(AND($J$4="Pige/Kvinde",COUNTIF(B12:I12,"&gt;=2")&gt;1),(COUNTIF(B12:I12,"&gt;=2")-1),"")</f>
        <v/>
      </c>
      <c r="K12" s="26">
        <f>SUM(B12:J12)</f>
        <v>0</v>
      </c>
    </row>
    <row r="13" spans="1:12" ht="39" customHeight="1" x14ac:dyDescent="0.25">
      <c r="A13" s="32" t="s">
        <v>67</v>
      </c>
      <c r="B13" s="11"/>
      <c r="C13" s="11"/>
      <c r="D13" s="11"/>
      <c r="E13" s="11"/>
      <c r="F13" s="11"/>
      <c r="G13" s="11"/>
      <c r="H13" s="11"/>
      <c r="I13" s="11"/>
      <c r="J13" s="20" t="s">
        <v>93</v>
      </c>
      <c r="K13" s="21" t="s">
        <v>94</v>
      </c>
      <c r="L13" s="12" t="s">
        <v>68</v>
      </c>
    </row>
    <row r="14" spans="1:12" ht="39" customHeight="1" thickBot="1" x14ac:dyDescent="0.3">
      <c r="A14" s="33"/>
      <c r="B14" s="13"/>
      <c r="C14" s="13"/>
      <c r="D14" s="13"/>
      <c r="E14" s="13"/>
      <c r="F14" s="13"/>
      <c r="G14" s="13"/>
      <c r="H14" s="13"/>
      <c r="I14" s="13"/>
      <c r="J14" s="13"/>
      <c r="K14" s="27"/>
      <c r="L14" s="28"/>
    </row>
    <row r="15" spans="1:12" ht="39" customHeight="1" thickBot="1" x14ac:dyDescent="0.3">
      <c r="A15" s="9" t="s">
        <v>71</v>
      </c>
      <c r="B15" s="9"/>
      <c r="C15" s="9"/>
      <c r="D15" s="9"/>
      <c r="E15" s="9"/>
      <c r="F15" s="9"/>
      <c r="G15" s="9"/>
      <c r="H15" s="9"/>
      <c r="I15" s="9"/>
    </row>
    <row r="16" spans="1:12" ht="39" customHeight="1" x14ac:dyDescent="0.25">
      <c r="A16" s="29" t="s">
        <v>66</v>
      </c>
      <c r="B16" s="6"/>
      <c r="C16" s="6"/>
      <c r="D16" s="6"/>
      <c r="E16" s="6"/>
      <c r="F16" s="6"/>
      <c r="G16" s="6"/>
      <c r="H16" s="6"/>
      <c r="I16" s="6"/>
      <c r="J16" s="18" t="s">
        <v>93</v>
      </c>
      <c r="K16" s="7" t="s">
        <v>94</v>
      </c>
      <c r="L16" s="22" t="s">
        <v>95</v>
      </c>
    </row>
    <row r="17" spans="1:12" ht="39" customHeight="1" thickBot="1" x14ac:dyDescent="0.3">
      <c r="A17" s="30" t="s">
        <v>4</v>
      </c>
      <c r="B17" s="10" t="str">
        <f>IF(ISNA(VLOOKUP(B16,TumDifficultyTable[],2,FALSE)),"",VLOOKUP(B16,TumDifficultyTable[],2,FALSE))</f>
        <v/>
      </c>
      <c r="C17" s="10" t="str">
        <f>IF(ISNA(VLOOKUP(C16,TumDifficultyTable[],2,FALSE)),"",VLOOKUP(C16,TumDifficultyTable[],2,FALSE))</f>
        <v/>
      </c>
      <c r="D17" s="10" t="str">
        <f>IF(ISNA(VLOOKUP(D16,TumDifficultyTable[],2,FALSE)),"",VLOOKUP(D16,TumDifficultyTable[],2,FALSE))</f>
        <v/>
      </c>
      <c r="E17" s="10" t="str">
        <f>IF(ISNA(VLOOKUP(E16,TumDifficultyTable[],2,FALSE)),"",VLOOKUP(E16,TumDifficultyTable[],2,FALSE))</f>
        <v/>
      </c>
      <c r="F17" s="10" t="str">
        <f>IF(ISNA(VLOOKUP(F16,TumDifficultyTable[],2,FALSE)),"",VLOOKUP(F16,TumDifficultyTable[],2,FALSE))</f>
        <v/>
      </c>
      <c r="G17" s="10" t="str">
        <f>IF(ISNA(VLOOKUP(G16,TumDifficultyTable[],2,FALSE)),"",VLOOKUP(G16,TumDifficultyTable[],2,FALSE))</f>
        <v/>
      </c>
      <c r="H17" s="10" t="str">
        <f>IF(ISNA(VLOOKUP(H16,TumDifficultyTable[],2,FALSE)),"",VLOOKUP(H16,TumDifficultyTable[],2,FALSE))</f>
        <v/>
      </c>
      <c r="I17" s="10" t="str">
        <f>IF(ISNA(VLOOKUP(I16,TumDifficultyTable[],2,FALSE)),"",VLOOKUP(I16,TumDifficultyTable[],2,FALSE))</f>
        <v/>
      </c>
      <c r="J17" s="10" t="str">
        <f>IF(AND($J$4="Pige/Kvinde",COUNTIF(B17:I17,"&gt;=2")&gt;1),(COUNTIF(B17:I17,"&gt;=2")-1),"")</f>
        <v/>
      </c>
      <c r="K17" s="26">
        <f>SUM(B17:J17)</f>
        <v>0</v>
      </c>
    </row>
    <row r="18" spans="1:12" ht="39" customHeight="1" x14ac:dyDescent="0.25">
      <c r="A18" s="32" t="s">
        <v>67</v>
      </c>
      <c r="B18" s="11"/>
      <c r="C18" s="11"/>
      <c r="D18" s="11"/>
      <c r="E18" s="11"/>
      <c r="F18" s="11"/>
      <c r="G18" s="11"/>
      <c r="H18" s="11"/>
      <c r="I18" s="11"/>
      <c r="J18" s="20" t="s">
        <v>93</v>
      </c>
      <c r="K18" s="21" t="s">
        <v>94</v>
      </c>
      <c r="L18" s="12" t="s">
        <v>68</v>
      </c>
    </row>
    <row r="19" spans="1:12" ht="39" customHeight="1" thickBot="1" x14ac:dyDescent="0.3">
      <c r="A19" s="33"/>
      <c r="B19" s="13"/>
      <c r="C19" s="13"/>
      <c r="D19" s="13"/>
      <c r="E19" s="13"/>
      <c r="F19" s="13"/>
      <c r="G19" s="13"/>
      <c r="H19" s="13"/>
      <c r="I19" s="13"/>
      <c r="J19" s="13"/>
      <c r="K19" s="27"/>
      <c r="L19" s="28"/>
    </row>
    <row r="20" spans="1:12" ht="39" customHeight="1" thickBot="1" x14ac:dyDescent="0.3">
      <c r="A20" s="14" t="s">
        <v>72</v>
      </c>
      <c r="B20" s="14"/>
      <c r="C20" s="14"/>
      <c r="D20" s="14"/>
      <c r="E20" s="14"/>
      <c r="F20" s="14"/>
      <c r="G20" s="14"/>
      <c r="H20" s="14"/>
      <c r="I20" s="14"/>
    </row>
    <row r="21" spans="1:12" ht="39" customHeight="1" x14ac:dyDescent="0.25">
      <c r="A21" s="29" t="s">
        <v>66</v>
      </c>
      <c r="B21" s="6"/>
      <c r="C21" s="6"/>
      <c r="D21" s="6"/>
      <c r="E21" s="6"/>
      <c r="F21" s="6"/>
      <c r="G21" s="6"/>
      <c r="H21" s="6"/>
      <c r="I21" s="6"/>
      <c r="J21" s="18" t="s">
        <v>93</v>
      </c>
      <c r="K21" s="7" t="s">
        <v>94</v>
      </c>
      <c r="L21" s="22" t="s">
        <v>95</v>
      </c>
    </row>
    <row r="22" spans="1:12" ht="39" customHeight="1" thickBot="1" x14ac:dyDescent="0.3">
      <c r="A22" s="30" t="s">
        <v>4</v>
      </c>
      <c r="B22" s="10" t="str">
        <f>IF(ISNA(VLOOKUP(B21,TumDifficultyTable[],2,FALSE)),"",VLOOKUP(B21,TumDifficultyTable[],2,FALSE))</f>
        <v/>
      </c>
      <c r="C22" s="10" t="str">
        <f>IF(ISNA(VLOOKUP(C21,TumDifficultyTable[],2,FALSE)),"",VLOOKUP(C21,TumDifficultyTable[],2,FALSE))</f>
        <v/>
      </c>
      <c r="D22" s="10" t="str">
        <f>IF(ISNA(VLOOKUP(D21,TumDifficultyTable[],2,FALSE)),"",VLOOKUP(D21,TumDifficultyTable[],2,FALSE))</f>
        <v/>
      </c>
      <c r="E22" s="10" t="str">
        <f>IF(ISNA(VLOOKUP(E21,TumDifficultyTable[],2,FALSE)),"",VLOOKUP(E21,TumDifficultyTable[],2,FALSE))</f>
        <v/>
      </c>
      <c r="F22" s="10" t="str">
        <f>IF(ISNA(VLOOKUP(F21,TumDifficultyTable[],2,FALSE)),"",VLOOKUP(F21,TumDifficultyTable[],2,FALSE))</f>
        <v/>
      </c>
      <c r="G22" s="10" t="str">
        <f>IF(ISNA(VLOOKUP(G21,TumDifficultyTable[],2,FALSE)),"",VLOOKUP(G21,TumDifficultyTable[],2,FALSE))</f>
        <v/>
      </c>
      <c r="H22" s="10" t="str">
        <f>IF(ISNA(VLOOKUP(H21,TumDifficultyTable[],2,FALSE)),"",VLOOKUP(H21,TumDifficultyTable[],2,FALSE))</f>
        <v/>
      </c>
      <c r="I22" s="10" t="str">
        <f>IF(ISNA(VLOOKUP(I21,TumDifficultyTable[],2,FALSE)),"",VLOOKUP(I21,TumDifficultyTable[],2,FALSE))</f>
        <v/>
      </c>
      <c r="J22" s="10" t="str">
        <f>IF(AND($J$4="Pige/Kvinde",COUNTIF(B22:I22,"&gt;=2")&gt;1),(COUNTIF(B22:I22,"&gt;=2")-1),"")</f>
        <v/>
      </c>
      <c r="K22" s="26">
        <f>SUM(B22:J22)</f>
        <v>0</v>
      </c>
    </row>
    <row r="23" spans="1:12" ht="39" customHeight="1" x14ac:dyDescent="0.25">
      <c r="A23" s="32" t="s">
        <v>67</v>
      </c>
      <c r="B23" s="11"/>
      <c r="C23" s="11"/>
      <c r="D23" s="11"/>
      <c r="E23" s="11"/>
      <c r="F23" s="11"/>
      <c r="G23" s="11"/>
      <c r="H23" s="11"/>
      <c r="I23" s="11"/>
      <c r="J23" s="20" t="s">
        <v>93</v>
      </c>
      <c r="K23" s="21" t="s">
        <v>94</v>
      </c>
      <c r="L23" s="12" t="s">
        <v>68</v>
      </c>
    </row>
    <row r="24" spans="1:12" ht="39" customHeight="1" thickBot="1" x14ac:dyDescent="0.3">
      <c r="A24" s="33"/>
      <c r="B24" s="13"/>
      <c r="C24" s="13"/>
      <c r="D24" s="13"/>
      <c r="E24" s="13"/>
      <c r="F24" s="13"/>
      <c r="G24" s="13"/>
      <c r="H24" s="13"/>
      <c r="I24" s="13"/>
      <c r="J24" s="13"/>
      <c r="K24" s="27"/>
      <c r="L24" s="28"/>
    </row>
    <row r="25" spans="1:12" ht="22.35" customHeight="1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2.35" customHeight="1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22.35" customHeight="1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22.35" customHeight="1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22.35" customHeight="1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22.35" customHeight="1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22.35" customHeight="1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22.35" customHeight="1" x14ac:dyDescent="0.35">
      <c r="A32" s="34" t="s">
        <v>97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22.15" customHeight="1" x14ac:dyDescent="0.3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22.15" customHeight="1" x14ac:dyDescent="0.35">
      <c r="A34" s="34" t="s">
        <v>98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22.15" customHeight="1" x14ac:dyDescent="0.35">
      <c r="A35" s="54" t="s">
        <v>90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</sheetData>
  <sheetProtection sheet="1" selectLockedCells="1"/>
  <mergeCells count="20">
    <mergeCell ref="A18:A19"/>
    <mergeCell ref="A23:A24"/>
    <mergeCell ref="A32:L32"/>
    <mergeCell ref="A34:L34"/>
    <mergeCell ref="A35:L35"/>
    <mergeCell ref="A4:B4"/>
    <mergeCell ref="C4:G4"/>
    <mergeCell ref="H4:I4"/>
    <mergeCell ref="J4:L4"/>
    <mergeCell ref="A8:A9"/>
    <mergeCell ref="A13:A14"/>
    <mergeCell ref="A1:L1"/>
    <mergeCell ref="A2:B2"/>
    <mergeCell ref="C2:G2"/>
    <mergeCell ref="H2:I2"/>
    <mergeCell ref="J2:L2"/>
    <mergeCell ref="A3:B3"/>
    <mergeCell ref="C3:G3"/>
    <mergeCell ref="H3:I3"/>
    <mergeCell ref="J3:L3"/>
  </mergeCells>
  <dataValidations count="5">
    <dataValidation type="list" allowBlank="1" showInputMessage="1" showErrorMessage="1" sqref="C3:G3" xr:uid="{C4C2BC40-AF04-49E2-9CE0-E568524905E4}">
      <formula1>DataDivision</formula1>
    </dataValidation>
    <dataValidation type="list" allowBlank="1" showInputMessage="1" showErrorMessage="1" sqref="C4:G4" xr:uid="{EEF4A1B3-0CEC-4DDE-8943-0C6D1FD55320}">
      <formula1>DataAge</formula1>
    </dataValidation>
    <dataValidation type="list" allowBlank="1" showInputMessage="1" sqref="J2:L2" xr:uid="{2D4A3F08-54B0-410D-A701-3C6AB4817C47}">
      <formula1>DataCompetition</formula1>
    </dataValidation>
    <dataValidation type="list" allowBlank="1" showInputMessage="1" showErrorMessage="1" sqref="J4:L4" xr:uid="{2D370D1D-D733-4FC3-862F-AD1129B91AD8}">
      <formula1>DataSex</formula1>
    </dataValidation>
    <dataValidation type="list" errorStyle="information" allowBlank="1" showInputMessage="1" showErrorMessage="1" errorTitle="Ukendt spring" error="Dette spring findes ikke i databasen. Er du sikker på, at det er korrekt intastet?" sqref="B16:I16 B6:I6 B11:I11 B21:I21" xr:uid="{48DEF14F-7AB0-4B1E-A795-044E089FB2D2}">
      <formula1>DataSymbol</formula1>
    </dataValidation>
  </dataValidations>
  <hyperlinks>
    <hyperlink ref="A35" r:id="rId1" xr:uid="{EC68078A-1BD3-4C9B-A021-458299D0054A}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E4A6E-2B05-4345-9F58-0C9449C615FF}">
  <sheetPr>
    <pageSetUpPr fitToPage="1"/>
  </sheetPr>
  <dimension ref="A1:L35"/>
  <sheetViews>
    <sheetView showGridLines="0" showRowColHeaders="0" zoomScale="90" zoomScaleNormal="90" workbookViewId="0">
      <selection activeCell="C2" sqref="C2:G2"/>
    </sheetView>
  </sheetViews>
  <sheetFormatPr defaultColWidth="9.140625" defaultRowHeight="22.15" customHeight="1" x14ac:dyDescent="0.25"/>
  <cols>
    <col min="1" max="1" width="11.85546875" style="17" customWidth="1"/>
    <col min="2" max="9" width="13" style="8" customWidth="1"/>
    <col min="10" max="10" width="12.85546875" style="8" customWidth="1"/>
    <col min="11" max="11" width="17.140625" style="8" customWidth="1"/>
    <col min="12" max="12" width="12.85546875" style="8" customWidth="1"/>
    <col min="13" max="16384" width="9.140625" style="8"/>
  </cols>
  <sheetData>
    <row r="1" spans="1:12" ht="39" customHeight="1" thickBot="1" x14ac:dyDescent="0.3">
      <c r="A1" s="35" t="s">
        <v>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9" customHeight="1" x14ac:dyDescent="0.25">
      <c r="A2" s="36" t="s">
        <v>74</v>
      </c>
      <c r="B2" s="37"/>
      <c r="C2" s="38"/>
      <c r="D2" s="39"/>
      <c r="E2" s="39"/>
      <c r="F2" s="39"/>
      <c r="G2" s="39"/>
      <c r="H2" s="37" t="s">
        <v>76</v>
      </c>
      <c r="I2" s="37"/>
      <c r="J2" s="48"/>
      <c r="K2" s="49"/>
      <c r="L2" s="50"/>
    </row>
    <row r="3" spans="1:12" ht="39" customHeight="1" x14ac:dyDescent="0.25">
      <c r="A3" s="40" t="s">
        <v>75</v>
      </c>
      <c r="B3" s="41"/>
      <c r="C3" s="42"/>
      <c r="D3" s="42"/>
      <c r="E3" s="42"/>
      <c r="F3" s="42"/>
      <c r="G3" s="42"/>
      <c r="H3" s="41" t="s">
        <v>77</v>
      </c>
      <c r="I3" s="41"/>
      <c r="J3" s="51"/>
      <c r="K3" s="52"/>
      <c r="L3" s="53"/>
    </row>
    <row r="4" spans="1:12" ht="39" customHeight="1" thickBot="1" x14ac:dyDescent="0.3">
      <c r="A4" s="43" t="s">
        <v>1</v>
      </c>
      <c r="B4" s="44"/>
      <c r="C4" s="45"/>
      <c r="D4" s="45"/>
      <c r="E4" s="45"/>
      <c r="F4" s="45"/>
      <c r="G4" s="45"/>
      <c r="H4" s="44" t="s">
        <v>2</v>
      </c>
      <c r="I4" s="44"/>
      <c r="J4" s="45"/>
      <c r="K4" s="45"/>
      <c r="L4" s="46"/>
    </row>
    <row r="5" spans="1:12" ht="39" customHeight="1" thickBot="1" x14ac:dyDescent="0.3">
      <c r="A5" s="9" t="s">
        <v>69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39" customHeight="1" x14ac:dyDescent="0.25">
      <c r="A6" s="29" t="s">
        <v>66</v>
      </c>
      <c r="B6" s="6"/>
      <c r="C6" s="6"/>
      <c r="D6" s="6"/>
      <c r="E6" s="6"/>
      <c r="F6" s="6"/>
      <c r="G6" s="6"/>
      <c r="H6" s="6"/>
      <c r="I6" s="6"/>
      <c r="J6" s="18" t="s">
        <v>93</v>
      </c>
      <c r="K6" s="7" t="s">
        <v>94</v>
      </c>
      <c r="L6" s="22" t="s">
        <v>95</v>
      </c>
    </row>
    <row r="7" spans="1:12" ht="39" customHeight="1" thickBot="1" x14ac:dyDescent="0.3">
      <c r="A7" s="30" t="s">
        <v>4</v>
      </c>
      <c r="B7" s="10" t="str">
        <f>IF(ISNA(VLOOKUP(B6,TumDifficultyTable[],2,FALSE)),"",VLOOKUP(B6,TumDifficultyTable[],2,FALSE))</f>
        <v/>
      </c>
      <c r="C7" s="10" t="str">
        <f>IF(ISNA(VLOOKUP(C6,TumDifficultyTable[],2,FALSE)),"",VLOOKUP(C6,TumDifficultyTable[],2,FALSE))</f>
        <v/>
      </c>
      <c r="D7" s="10" t="str">
        <f>IF(ISNA(VLOOKUP(D6,TumDifficultyTable[],2,FALSE)),"",VLOOKUP(D6,TumDifficultyTable[],2,FALSE))</f>
        <v/>
      </c>
      <c r="E7" s="10" t="str">
        <f>IF(ISNA(VLOOKUP(E6,TumDifficultyTable[],2,FALSE)),"",VLOOKUP(E6,TumDifficultyTable[],2,FALSE))</f>
        <v/>
      </c>
      <c r="F7" s="10" t="str">
        <f>IF(ISNA(VLOOKUP(F6,TumDifficultyTable[],2,FALSE)),"",VLOOKUP(F6,TumDifficultyTable[],2,FALSE))</f>
        <v/>
      </c>
      <c r="G7" s="10" t="str">
        <f>IF(ISNA(VLOOKUP(G6,TumDifficultyTable[],2,FALSE)),"",VLOOKUP(G6,TumDifficultyTable[],2,FALSE))</f>
        <v/>
      </c>
      <c r="H7" s="10" t="str">
        <f>IF(ISNA(VLOOKUP(H6,TumDifficultyTable[],2,FALSE)),"",VLOOKUP(H6,TumDifficultyTable[],2,FALSE))</f>
        <v/>
      </c>
      <c r="I7" s="10" t="str">
        <f>IF(ISNA(VLOOKUP(I6,TumDifficultyTable[],2,FALSE)),"",VLOOKUP(I6,TumDifficultyTable[],2,FALSE))</f>
        <v/>
      </c>
      <c r="J7" s="10" t="str">
        <f>IF(AND($J$4="Pige/Kvinde",COUNTIF(B7:I7,"&gt;=2")&gt;1),(COUNTIF(B7:I7,"&gt;=2")-1),"")</f>
        <v/>
      </c>
      <c r="K7" s="26">
        <f>SUM(B7:J7)</f>
        <v>0</v>
      </c>
    </row>
    <row r="8" spans="1:12" ht="39" customHeight="1" x14ac:dyDescent="0.25">
      <c r="A8" s="47" t="s">
        <v>67</v>
      </c>
      <c r="B8" s="19"/>
      <c r="C8" s="19"/>
      <c r="D8" s="19"/>
      <c r="E8" s="19"/>
      <c r="F8" s="19"/>
      <c r="G8" s="19"/>
      <c r="H8" s="19"/>
      <c r="I8" s="19"/>
      <c r="J8" s="20" t="s">
        <v>93</v>
      </c>
      <c r="K8" s="21" t="s">
        <v>94</v>
      </c>
      <c r="L8" s="12" t="s">
        <v>68</v>
      </c>
    </row>
    <row r="9" spans="1:12" ht="39" customHeight="1" thickBot="1" x14ac:dyDescent="0.3">
      <c r="A9" s="33"/>
      <c r="B9" s="13"/>
      <c r="C9" s="13"/>
      <c r="D9" s="13"/>
      <c r="E9" s="13"/>
      <c r="F9" s="13"/>
      <c r="G9" s="13"/>
      <c r="H9" s="13"/>
      <c r="I9" s="13"/>
      <c r="J9" s="13"/>
      <c r="K9" s="27"/>
      <c r="L9" s="28"/>
    </row>
    <row r="10" spans="1:12" ht="39" customHeight="1" thickBot="1" x14ac:dyDescent="0.3">
      <c r="A10" s="9" t="s">
        <v>70</v>
      </c>
      <c r="B10" s="9"/>
      <c r="C10" s="9"/>
      <c r="D10" s="9"/>
      <c r="E10" s="9"/>
      <c r="F10" s="9"/>
      <c r="G10" s="9"/>
      <c r="H10" s="9"/>
      <c r="I10" s="9"/>
    </row>
    <row r="11" spans="1:12" ht="39" customHeight="1" x14ac:dyDescent="0.25">
      <c r="A11" s="29" t="s">
        <v>66</v>
      </c>
      <c r="B11" s="6"/>
      <c r="C11" s="6"/>
      <c r="D11" s="6"/>
      <c r="E11" s="6"/>
      <c r="F11" s="6"/>
      <c r="G11" s="6"/>
      <c r="H11" s="6"/>
      <c r="I11" s="6"/>
      <c r="J11" s="18" t="s">
        <v>93</v>
      </c>
      <c r="K11" s="7" t="s">
        <v>94</v>
      </c>
      <c r="L11" s="22" t="s">
        <v>95</v>
      </c>
    </row>
    <row r="12" spans="1:12" ht="39" customHeight="1" thickBot="1" x14ac:dyDescent="0.3">
      <c r="A12" s="30" t="s">
        <v>4</v>
      </c>
      <c r="B12" s="10" t="str">
        <f>IF(ISNA(VLOOKUP(B11,TumDifficultyTable[],2,FALSE)),"",VLOOKUP(B11,TumDifficultyTable[],2,FALSE))</f>
        <v/>
      </c>
      <c r="C12" s="10" t="str">
        <f>IF(ISNA(VLOOKUP(C11,TumDifficultyTable[],2,FALSE)),"",VLOOKUP(C11,TumDifficultyTable[],2,FALSE))</f>
        <v/>
      </c>
      <c r="D12" s="10" t="str">
        <f>IF(ISNA(VLOOKUP(D11,TumDifficultyTable[],2,FALSE)),"",VLOOKUP(D11,TumDifficultyTable[],2,FALSE))</f>
        <v/>
      </c>
      <c r="E12" s="10" t="str">
        <f>IF(ISNA(VLOOKUP(E11,TumDifficultyTable[],2,FALSE)),"",VLOOKUP(E11,TumDifficultyTable[],2,FALSE))</f>
        <v/>
      </c>
      <c r="F12" s="10" t="str">
        <f>IF(ISNA(VLOOKUP(F11,TumDifficultyTable[],2,FALSE)),"",VLOOKUP(F11,TumDifficultyTable[],2,FALSE))</f>
        <v/>
      </c>
      <c r="G12" s="10" t="str">
        <f>IF(ISNA(VLOOKUP(G11,TumDifficultyTable[],2,FALSE)),"",VLOOKUP(G11,TumDifficultyTable[],2,FALSE))</f>
        <v/>
      </c>
      <c r="H12" s="10" t="str">
        <f>IF(ISNA(VLOOKUP(H11,TumDifficultyTable[],2,FALSE)),"",VLOOKUP(H11,TumDifficultyTable[],2,FALSE))</f>
        <v/>
      </c>
      <c r="I12" s="10" t="str">
        <f>IF(ISNA(VLOOKUP(I11,TumDifficultyTable[],2,FALSE)),"",VLOOKUP(I11,TumDifficultyTable[],2,FALSE))</f>
        <v/>
      </c>
      <c r="J12" s="10" t="str">
        <f>IF(AND($J$4="Pige/Kvinde",COUNTIF(B12:I12,"&gt;=2")&gt;1),(COUNTIF(B12:I12,"&gt;=2")-1),"")</f>
        <v/>
      </c>
      <c r="K12" s="26">
        <f>SUM(B12:J12)</f>
        <v>0</v>
      </c>
    </row>
    <row r="13" spans="1:12" ht="39" customHeight="1" x14ac:dyDescent="0.25">
      <c r="A13" s="32" t="s">
        <v>67</v>
      </c>
      <c r="B13" s="11"/>
      <c r="C13" s="11"/>
      <c r="D13" s="11"/>
      <c r="E13" s="11"/>
      <c r="F13" s="11"/>
      <c r="G13" s="11"/>
      <c r="H13" s="11"/>
      <c r="I13" s="11"/>
      <c r="J13" s="20" t="s">
        <v>93</v>
      </c>
      <c r="K13" s="21" t="s">
        <v>94</v>
      </c>
      <c r="L13" s="12" t="s">
        <v>68</v>
      </c>
    </row>
    <row r="14" spans="1:12" ht="39" customHeight="1" thickBot="1" x14ac:dyDescent="0.3">
      <c r="A14" s="33"/>
      <c r="B14" s="13"/>
      <c r="C14" s="13"/>
      <c r="D14" s="13"/>
      <c r="E14" s="13"/>
      <c r="F14" s="13"/>
      <c r="G14" s="13"/>
      <c r="H14" s="13"/>
      <c r="I14" s="13"/>
      <c r="J14" s="13"/>
      <c r="K14" s="27"/>
      <c r="L14" s="28"/>
    </row>
    <row r="15" spans="1:12" ht="39" customHeight="1" thickBot="1" x14ac:dyDescent="0.3">
      <c r="A15" s="9" t="s">
        <v>71</v>
      </c>
      <c r="B15" s="9"/>
      <c r="C15" s="9"/>
      <c r="D15" s="9"/>
      <c r="E15" s="9"/>
      <c r="F15" s="9"/>
      <c r="G15" s="9"/>
      <c r="H15" s="9"/>
      <c r="I15" s="9"/>
    </row>
    <row r="16" spans="1:12" ht="39" customHeight="1" x14ac:dyDescent="0.25">
      <c r="A16" s="29" t="s">
        <v>66</v>
      </c>
      <c r="B16" s="6"/>
      <c r="C16" s="6"/>
      <c r="D16" s="6"/>
      <c r="E16" s="6"/>
      <c r="F16" s="6"/>
      <c r="G16" s="6"/>
      <c r="H16" s="6"/>
      <c r="I16" s="6"/>
      <c r="J16" s="18" t="s">
        <v>93</v>
      </c>
      <c r="K16" s="7" t="s">
        <v>94</v>
      </c>
      <c r="L16" s="22" t="s">
        <v>95</v>
      </c>
    </row>
    <row r="17" spans="1:12" ht="39" customHeight="1" thickBot="1" x14ac:dyDescent="0.3">
      <c r="A17" s="30" t="s">
        <v>4</v>
      </c>
      <c r="B17" s="10" t="str">
        <f>IF(ISNA(VLOOKUP(B16,TumDifficultyTable[],2,FALSE)),"",VLOOKUP(B16,TumDifficultyTable[],2,FALSE))</f>
        <v/>
      </c>
      <c r="C17" s="10" t="str">
        <f>IF(ISNA(VLOOKUP(C16,TumDifficultyTable[],2,FALSE)),"",VLOOKUP(C16,TumDifficultyTable[],2,FALSE))</f>
        <v/>
      </c>
      <c r="D17" s="10" t="str">
        <f>IF(ISNA(VLOOKUP(D16,TumDifficultyTable[],2,FALSE)),"",VLOOKUP(D16,TumDifficultyTable[],2,FALSE))</f>
        <v/>
      </c>
      <c r="E17" s="10" t="str">
        <f>IF(ISNA(VLOOKUP(E16,TumDifficultyTable[],2,FALSE)),"",VLOOKUP(E16,TumDifficultyTable[],2,FALSE))</f>
        <v/>
      </c>
      <c r="F17" s="10" t="str">
        <f>IF(ISNA(VLOOKUP(F16,TumDifficultyTable[],2,FALSE)),"",VLOOKUP(F16,TumDifficultyTable[],2,FALSE))</f>
        <v/>
      </c>
      <c r="G17" s="10" t="str">
        <f>IF(ISNA(VLOOKUP(G16,TumDifficultyTable[],2,FALSE)),"",VLOOKUP(G16,TumDifficultyTable[],2,FALSE))</f>
        <v/>
      </c>
      <c r="H17" s="10" t="str">
        <f>IF(ISNA(VLOOKUP(H16,TumDifficultyTable[],2,FALSE)),"",VLOOKUP(H16,TumDifficultyTable[],2,FALSE))</f>
        <v/>
      </c>
      <c r="I17" s="10" t="str">
        <f>IF(ISNA(VLOOKUP(I16,TumDifficultyTable[],2,FALSE)),"",VLOOKUP(I16,TumDifficultyTable[],2,FALSE))</f>
        <v/>
      </c>
      <c r="J17" s="10" t="str">
        <f>IF(AND($J$4="Pige/Kvinde",COUNTIF(B17:I17,"&gt;=2")&gt;1),(COUNTIF(B17:I17,"&gt;=2")-1),"")</f>
        <v/>
      </c>
      <c r="K17" s="26">
        <f>SUM(B17:J17)</f>
        <v>0</v>
      </c>
    </row>
    <row r="18" spans="1:12" ht="39" customHeight="1" x14ac:dyDescent="0.25">
      <c r="A18" s="32" t="s">
        <v>67</v>
      </c>
      <c r="B18" s="11"/>
      <c r="C18" s="11"/>
      <c r="D18" s="11"/>
      <c r="E18" s="11"/>
      <c r="F18" s="11"/>
      <c r="G18" s="11"/>
      <c r="H18" s="11"/>
      <c r="I18" s="11"/>
      <c r="J18" s="20" t="s">
        <v>93</v>
      </c>
      <c r="K18" s="21" t="s">
        <v>94</v>
      </c>
      <c r="L18" s="12" t="s">
        <v>68</v>
      </c>
    </row>
    <row r="19" spans="1:12" ht="39" customHeight="1" thickBot="1" x14ac:dyDescent="0.3">
      <c r="A19" s="33"/>
      <c r="B19" s="13"/>
      <c r="C19" s="13"/>
      <c r="D19" s="13"/>
      <c r="E19" s="13"/>
      <c r="F19" s="13"/>
      <c r="G19" s="13"/>
      <c r="H19" s="13"/>
      <c r="I19" s="13"/>
      <c r="J19" s="13"/>
      <c r="K19" s="27"/>
      <c r="L19" s="28"/>
    </row>
    <row r="20" spans="1:12" ht="39" customHeight="1" thickBot="1" x14ac:dyDescent="0.3">
      <c r="A20" s="14" t="s">
        <v>72</v>
      </c>
      <c r="B20" s="14"/>
      <c r="C20" s="14"/>
      <c r="D20" s="14"/>
      <c r="E20" s="14"/>
      <c r="F20" s="14"/>
      <c r="G20" s="14"/>
      <c r="H20" s="14"/>
      <c r="I20" s="14"/>
    </row>
    <row r="21" spans="1:12" ht="39" customHeight="1" x14ac:dyDescent="0.25">
      <c r="A21" s="29" t="s">
        <v>66</v>
      </c>
      <c r="B21" s="6"/>
      <c r="C21" s="6"/>
      <c r="D21" s="6"/>
      <c r="E21" s="6"/>
      <c r="F21" s="6"/>
      <c r="G21" s="6"/>
      <c r="H21" s="6"/>
      <c r="I21" s="6"/>
      <c r="J21" s="18" t="s">
        <v>93</v>
      </c>
      <c r="K21" s="7" t="s">
        <v>94</v>
      </c>
      <c r="L21" s="22" t="s">
        <v>95</v>
      </c>
    </row>
    <row r="22" spans="1:12" ht="39" customHeight="1" thickBot="1" x14ac:dyDescent="0.3">
      <c r="A22" s="30" t="s">
        <v>4</v>
      </c>
      <c r="B22" s="10" t="str">
        <f>IF(ISNA(VLOOKUP(B21,TumDifficultyTable[],2,FALSE)),"",VLOOKUP(B21,TumDifficultyTable[],2,FALSE))</f>
        <v/>
      </c>
      <c r="C22" s="10" t="str">
        <f>IF(ISNA(VLOOKUP(C21,TumDifficultyTable[],2,FALSE)),"",VLOOKUP(C21,TumDifficultyTable[],2,FALSE))</f>
        <v/>
      </c>
      <c r="D22" s="10" t="str">
        <f>IF(ISNA(VLOOKUP(D21,TumDifficultyTable[],2,FALSE)),"",VLOOKUP(D21,TumDifficultyTable[],2,FALSE))</f>
        <v/>
      </c>
      <c r="E22" s="10" t="str">
        <f>IF(ISNA(VLOOKUP(E21,TumDifficultyTable[],2,FALSE)),"",VLOOKUP(E21,TumDifficultyTable[],2,FALSE))</f>
        <v/>
      </c>
      <c r="F22" s="10" t="str">
        <f>IF(ISNA(VLOOKUP(F21,TumDifficultyTable[],2,FALSE)),"",VLOOKUP(F21,TumDifficultyTable[],2,FALSE))</f>
        <v/>
      </c>
      <c r="G22" s="10" t="str">
        <f>IF(ISNA(VLOOKUP(G21,TumDifficultyTable[],2,FALSE)),"",VLOOKUP(G21,TumDifficultyTable[],2,FALSE))</f>
        <v/>
      </c>
      <c r="H22" s="10" t="str">
        <f>IF(ISNA(VLOOKUP(H21,TumDifficultyTable[],2,FALSE)),"",VLOOKUP(H21,TumDifficultyTable[],2,FALSE))</f>
        <v/>
      </c>
      <c r="I22" s="10" t="str">
        <f>IF(ISNA(VLOOKUP(I21,TumDifficultyTable[],2,FALSE)),"",VLOOKUP(I21,TumDifficultyTable[],2,FALSE))</f>
        <v/>
      </c>
      <c r="J22" s="10" t="str">
        <f>IF(AND($J$4="Pige/Kvinde",COUNTIF(B22:I22,"&gt;=2")&gt;1),(COUNTIF(B22:I22,"&gt;=2")-1),"")</f>
        <v/>
      </c>
      <c r="K22" s="26">
        <f>SUM(B22:J22)</f>
        <v>0</v>
      </c>
    </row>
    <row r="23" spans="1:12" ht="39" customHeight="1" x14ac:dyDescent="0.25">
      <c r="A23" s="32" t="s">
        <v>67</v>
      </c>
      <c r="B23" s="11"/>
      <c r="C23" s="11"/>
      <c r="D23" s="11"/>
      <c r="E23" s="11"/>
      <c r="F23" s="11"/>
      <c r="G23" s="11"/>
      <c r="H23" s="11"/>
      <c r="I23" s="11"/>
      <c r="J23" s="20" t="s">
        <v>93</v>
      </c>
      <c r="K23" s="21" t="s">
        <v>94</v>
      </c>
      <c r="L23" s="12" t="s">
        <v>68</v>
      </c>
    </row>
    <row r="24" spans="1:12" ht="39" customHeight="1" thickBot="1" x14ac:dyDescent="0.3">
      <c r="A24" s="33"/>
      <c r="B24" s="13"/>
      <c r="C24" s="13"/>
      <c r="D24" s="13"/>
      <c r="E24" s="13"/>
      <c r="F24" s="13"/>
      <c r="G24" s="13"/>
      <c r="H24" s="13"/>
      <c r="I24" s="13"/>
      <c r="J24" s="13"/>
      <c r="K24" s="27"/>
      <c r="L24" s="28"/>
    </row>
    <row r="25" spans="1:12" ht="22.35" customHeight="1" x14ac:dyDescent="0.3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22.35" customHeight="1" x14ac:dyDescent="0.3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</row>
    <row r="27" spans="1:12" ht="22.35" customHeight="1" x14ac:dyDescent="0.3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22.35" customHeight="1" x14ac:dyDescent="0.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22.35" customHeight="1" x14ac:dyDescent="0.3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22.35" customHeight="1" x14ac:dyDescent="0.3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</row>
    <row r="31" spans="1:12" ht="22.35" customHeight="1" x14ac:dyDescent="0.3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1:12" ht="22.35" customHeight="1" x14ac:dyDescent="0.35">
      <c r="A32" s="34" t="s">
        <v>97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22.15" customHeight="1" x14ac:dyDescent="0.3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</row>
    <row r="34" spans="1:12" ht="22.15" customHeight="1" x14ac:dyDescent="0.35">
      <c r="A34" s="34" t="s">
        <v>98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22.15" customHeight="1" x14ac:dyDescent="0.35">
      <c r="A35" s="54" t="s">
        <v>90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</sheetData>
  <sheetProtection sheet="1" selectLockedCells="1"/>
  <mergeCells count="20">
    <mergeCell ref="A18:A19"/>
    <mergeCell ref="A23:A24"/>
    <mergeCell ref="A32:L32"/>
    <mergeCell ref="A34:L34"/>
    <mergeCell ref="A35:L35"/>
    <mergeCell ref="A4:B4"/>
    <mergeCell ref="C4:G4"/>
    <mergeCell ref="H4:I4"/>
    <mergeCell ref="J4:L4"/>
    <mergeCell ref="A8:A9"/>
    <mergeCell ref="A13:A14"/>
    <mergeCell ref="A1:L1"/>
    <mergeCell ref="A2:B2"/>
    <mergeCell ref="C2:G2"/>
    <mergeCell ref="H2:I2"/>
    <mergeCell ref="J2:L2"/>
    <mergeCell ref="A3:B3"/>
    <mergeCell ref="C3:G3"/>
    <mergeCell ref="H3:I3"/>
    <mergeCell ref="J3:L3"/>
  </mergeCells>
  <dataValidations count="5">
    <dataValidation type="list" allowBlank="1" showInputMessage="1" showErrorMessage="1" sqref="C3:G3" xr:uid="{A46C4477-53B1-44BE-8B22-5257AE22EAC9}">
      <formula1>DataDivision</formula1>
    </dataValidation>
    <dataValidation type="list" allowBlank="1" showInputMessage="1" showErrorMessage="1" sqref="C4:G4" xr:uid="{6DA4C861-1252-4789-8556-7A74D64E6CA6}">
      <formula1>DataAge</formula1>
    </dataValidation>
    <dataValidation type="list" allowBlank="1" showInputMessage="1" sqref="J2:L2" xr:uid="{1904A5F9-5ED5-4D68-8779-6F300F84E0BD}">
      <formula1>DataCompetition</formula1>
    </dataValidation>
    <dataValidation type="list" allowBlank="1" showInputMessage="1" showErrorMessage="1" sqref="J4:L4" xr:uid="{95B7B326-AD8C-428D-B35D-715B4396DD94}">
      <formula1>DataSex</formula1>
    </dataValidation>
    <dataValidation type="list" errorStyle="information" allowBlank="1" showInputMessage="1" showErrorMessage="1" errorTitle="Ukendt spring" error="Dette spring findes ikke i databasen. Er du sikker på, at det er korrekt intastet?" sqref="B16:I16 B6:I6 B11:I11 B21:I21" xr:uid="{98E962A9-8ADE-44FE-AD29-D10226872A6C}">
      <formula1>DataSymbol</formula1>
    </dataValidation>
  </dataValidations>
  <hyperlinks>
    <hyperlink ref="A35" r:id="rId1" xr:uid="{B2E50487-A49D-4CA9-8F11-5E4288AA0CD6}"/>
  </hyperlinks>
  <pageMargins left="0.31496062992125984" right="0.31496062992125984" top="0.47244094488188981" bottom="0.47244094488188981" header="0.31496062992125984" footer="0.31496062992125984"/>
  <pageSetup paperSize="9" scale="61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34</vt:i4>
      </vt:variant>
    </vt:vector>
  </HeadingPairs>
  <TitlesOfParts>
    <vt:vector size="45" baseType="lpstr">
      <vt:lpstr>Data</vt:lpstr>
      <vt:lpstr>Springliste</vt:lpstr>
      <vt:lpstr>Springliste (2)</vt:lpstr>
      <vt:lpstr>Springliste (3)</vt:lpstr>
      <vt:lpstr>Springliste (4)</vt:lpstr>
      <vt:lpstr>Springliste (5)</vt:lpstr>
      <vt:lpstr>Springliste (6)</vt:lpstr>
      <vt:lpstr>Springliste (7)</vt:lpstr>
      <vt:lpstr>Springliste (8)</vt:lpstr>
      <vt:lpstr>Springliste (9)</vt:lpstr>
      <vt:lpstr>Springliste (10)</vt:lpstr>
      <vt:lpstr>DataAge</vt:lpstr>
      <vt:lpstr>DataCompetition</vt:lpstr>
      <vt:lpstr>'Springliste (10)'!DataDifficulty</vt:lpstr>
      <vt:lpstr>'Springliste (2)'!DataDifficulty</vt:lpstr>
      <vt:lpstr>'Springliste (3)'!DataDifficulty</vt:lpstr>
      <vt:lpstr>'Springliste (4)'!DataDifficulty</vt:lpstr>
      <vt:lpstr>'Springliste (5)'!DataDifficulty</vt:lpstr>
      <vt:lpstr>'Springliste (6)'!DataDifficulty</vt:lpstr>
      <vt:lpstr>'Springliste (7)'!DataDifficulty</vt:lpstr>
      <vt:lpstr>'Springliste (8)'!DataDifficulty</vt:lpstr>
      <vt:lpstr>'Springliste (9)'!DataDifficulty</vt:lpstr>
      <vt:lpstr>DataDifficulty</vt:lpstr>
      <vt:lpstr>DataDivision</vt:lpstr>
      <vt:lpstr>DataSex</vt:lpstr>
      <vt:lpstr>'Springliste (10)'!DataSymbol</vt:lpstr>
      <vt:lpstr>'Springliste (2)'!DataSymbol</vt:lpstr>
      <vt:lpstr>'Springliste (3)'!DataSymbol</vt:lpstr>
      <vt:lpstr>'Springliste (4)'!DataSymbol</vt:lpstr>
      <vt:lpstr>'Springliste (5)'!DataSymbol</vt:lpstr>
      <vt:lpstr>'Springliste (6)'!DataSymbol</vt:lpstr>
      <vt:lpstr>'Springliste (7)'!DataSymbol</vt:lpstr>
      <vt:lpstr>'Springliste (8)'!DataSymbol</vt:lpstr>
      <vt:lpstr>'Springliste (9)'!DataSymbol</vt:lpstr>
      <vt:lpstr>DataSymbol</vt:lpstr>
      <vt:lpstr>Springliste!Print_Area</vt:lpstr>
      <vt:lpstr>'Springliste (10)'!Print_Area</vt:lpstr>
      <vt:lpstr>'Springliste (2)'!Print_Area</vt:lpstr>
      <vt:lpstr>'Springliste (3)'!Print_Area</vt:lpstr>
      <vt:lpstr>'Springliste (4)'!Print_Area</vt:lpstr>
      <vt:lpstr>'Springliste (5)'!Print_Area</vt:lpstr>
      <vt:lpstr>'Springliste (6)'!Print_Area</vt:lpstr>
      <vt:lpstr>'Springliste (7)'!Print_Area</vt:lpstr>
      <vt:lpstr>'Springliste (8)'!Print_Area</vt:lpstr>
      <vt:lpstr>'Springliste (9)'!Print_Area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Sune Straarup Jensen</dc:creator>
  <cp:lastModifiedBy>Sune Straarup Jensen</cp:lastModifiedBy>
  <cp:lastPrinted>2018-09-05T18:57:10Z</cp:lastPrinted>
  <dcterms:created xsi:type="dcterms:W3CDTF">2017-03-10T11:46:32Z</dcterms:created>
  <dcterms:modified xsi:type="dcterms:W3CDTF">2018-09-05T19:04:41Z</dcterms:modified>
</cp:coreProperties>
</file>